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nis\Desktop\"/>
    </mc:Choice>
  </mc:AlternateContent>
  <bookViews>
    <workbookView xWindow="0" yWindow="0" windowWidth="9640" windowHeight="12620" activeTab="1"/>
  </bookViews>
  <sheets>
    <sheet name="Good Runs" sheetId="2" r:id="rId1"/>
    <sheet name="0.8.15" sheetId="3" r:id="rId2"/>
    <sheet name="Sheet1" sheetId="1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3" l="1"/>
  <c r="D89" i="3"/>
  <c r="D85" i="3"/>
  <c r="D84" i="3"/>
  <c r="D100" i="3"/>
  <c r="D98" i="3"/>
  <c r="D96" i="3"/>
  <c r="D94" i="3"/>
  <c r="D92" i="3"/>
  <c r="D87" i="3"/>
  <c r="D82" i="3"/>
  <c r="D80" i="3"/>
  <c r="D75" i="3"/>
  <c r="D74" i="3"/>
  <c r="D72" i="3"/>
  <c r="D70" i="3"/>
  <c r="D68" i="3"/>
  <c r="D66" i="3"/>
  <c r="D65" i="3"/>
  <c r="D62" i="3"/>
  <c r="D63" i="3"/>
  <c r="D61" i="3"/>
  <c r="D54" i="3"/>
  <c r="D55" i="3"/>
  <c r="D56" i="3"/>
  <c r="D57" i="3"/>
  <c r="D58" i="3"/>
  <c r="D59" i="3"/>
  <c r="D53" i="3"/>
  <c r="D49" i="3"/>
  <c r="D50" i="3"/>
  <c r="D51" i="3"/>
  <c r="D48" i="3"/>
  <c r="D42" i="3"/>
  <c r="D43" i="3"/>
  <c r="D44" i="3"/>
  <c r="D45" i="3"/>
  <c r="D46" i="3"/>
  <c r="D41" i="3"/>
  <c r="D38" i="3"/>
  <c r="D39" i="3"/>
  <c r="D37" i="3"/>
  <c r="D33" i="3"/>
  <c r="D34" i="3"/>
  <c r="D35" i="3"/>
  <c r="D32" i="3"/>
  <c r="D29" i="3"/>
  <c r="D30" i="3"/>
  <c r="D28" i="3"/>
  <c r="D24" i="3"/>
  <c r="D25" i="3"/>
  <c r="D26" i="3"/>
  <c r="D23" i="3"/>
  <c r="D21" i="3"/>
  <c r="D20" i="3"/>
  <c r="D18" i="3"/>
  <c r="D17" i="3"/>
  <c r="D12" i="3"/>
  <c r="D13" i="3"/>
  <c r="D14" i="3"/>
  <c r="D15" i="3"/>
  <c r="D11" i="3"/>
  <c r="D9" i="3"/>
  <c r="E5" i="3"/>
  <c r="D7" i="3"/>
  <c r="D6" i="3"/>
  <c r="E79" i="3"/>
  <c r="E76" i="3"/>
  <c r="E73" i="3"/>
  <c r="E71" i="3"/>
  <c r="E69" i="3"/>
  <c r="E67" i="3"/>
  <c r="E64" i="3"/>
  <c r="E60" i="3" l="1"/>
  <c r="E52" i="3"/>
  <c r="E47" i="3"/>
  <c r="E40" i="3"/>
  <c r="E36" i="3"/>
  <c r="E31" i="3"/>
  <c r="E27" i="3"/>
  <c r="E22" i="3"/>
  <c r="E19" i="3"/>
  <c r="E16" i="3"/>
  <c r="E10" i="3"/>
  <c r="E8" i="3"/>
  <c r="D77" i="3"/>
  <c r="D4" i="3"/>
  <c r="E77" i="3"/>
  <c r="E75" i="3"/>
  <c r="E74" i="3"/>
  <c r="E72" i="3"/>
  <c r="E70" i="3"/>
  <c r="E68" i="3"/>
  <c r="E66" i="3"/>
  <c r="E65" i="3"/>
  <c r="E63" i="3"/>
  <c r="E62" i="3"/>
  <c r="E61" i="3"/>
  <c r="E59" i="3"/>
  <c r="E58" i="3"/>
  <c r="E57" i="3"/>
  <c r="E56" i="3"/>
  <c r="E55" i="3"/>
  <c r="E54" i="3"/>
  <c r="E53" i="3"/>
  <c r="E51" i="3"/>
  <c r="E50" i="3"/>
  <c r="E49" i="3"/>
  <c r="E48" i="3"/>
  <c r="E46" i="3"/>
  <c r="E45" i="3"/>
  <c r="E44" i="3"/>
  <c r="E43" i="3"/>
  <c r="E42" i="3"/>
  <c r="E41" i="3"/>
  <c r="E39" i="3"/>
  <c r="E38" i="3"/>
  <c r="E37" i="3"/>
  <c r="E35" i="3"/>
  <c r="E34" i="3"/>
  <c r="E33" i="3"/>
  <c r="E32" i="3"/>
  <c r="E30" i="3"/>
  <c r="E29" i="3"/>
  <c r="E28" i="3"/>
  <c r="E26" i="3"/>
  <c r="E25" i="3"/>
  <c r="E24" i="3"/>
  <c r="E23" i="3"/>
  <c r="E21" i="3"/>
  <c r="E20" i="3"/>
  <c r="E18" i="3"/>
  <c r="E17" i="3"/>
  <c r="E15" i="3"/>
  <c r="E14" i="3"/>
  <c r="E13" i="3"/>
  <c r="E12" i="3"/>
  <c r="E11" i="3"/>
  <c r="E9" i="3"/>
  <c r="E7" i="3"/>
  <c r="E6" i="3"/>
  <c r="E4" i="3"/>
  <c r="E100" i="3"/>
  <c r="E98" i="3"/>
  <c r="E96" i="3"/>
  <c r="E94" i="3"/>
  <c r="E92" i="3"/>
  <c r="E90" i="3"/>
  <c r="E89" i="3"/>
  <c r="E87" i="3"/>
  <c r="E85" i="3"/>
  <c r="E84" i="3"/>
  <c r="E82" i="3"/>
  <c r="E80" i="3"/>
  <c r="E3" i="3"/>
  <c r="E78" i="3"/>
  <c r="G17" i="2" l="1"/>
  <c r="G5" i="2"/>
  <c r="G8" i="2"/>
  <c r="C36" i="1" l="1"/>
  <c r="C29" i="1"/>
  <c r="C28" i="1"/>
  <c r="C21" i="1"/>
  <c r="C20" i="1"/>
  <c r="C13" i="1"/>
  <c r="C7" i="1"/>
  <c r="C59" i="1" s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C44" i="1" l="1"/>
  <c r="C12" i="1"/>
  <c r="C52" i="1"/>
  <c r="C53" i="1"/>
  <c r="C54" i="1"/>
  <c r="C45" i="1"/>
  <c r="C14" i="1"/>
  <c r="C22" i="1"/>
  <c r="C30" i="1"/>
  <c r="C38" i="1"/>
  <c r="C46" i="1"/>
  <c r="C15" i="1"/>
  <c r="C23" i="1"/>
  <c r="C31" i="1"/>
  <c r="C39" i="1"/>
  <c r="C47" i="1"/>
  <c r="C55" i="1"/>
  <c r="C56" i="1"/>
  <c r="C57" i="1"/>
  <c r="C37" i="1"/>
  <c r="C16" i="1"/>
  <c r="C40" i="1"/>
  <c r="C9" i="1"/>
  <c r="C17" i="1"/>
  <c r="C25" i="1"/>
  <c r="C33" i="1"/>
  <c r="C41" i="1"/>
  <c r="C49" i="1"/>
  <c r="C10" i="1"/>
  <c r="C18" i="1"/>
  <c r="C26" i="1"/>
  <c r="C34" i="1"/>
  <c r="C42" i="1"/>
  <c r="C50" i="1"/>
  <c r="C58" i="1"/>
  <c r="C24" i="1"/>
  <c r="C32" i="1"/>
  <c r="C48" i="1"/>
  <c r="C11" i="1"/>
  <c r="C19" i="1"/>
  <c r="C27" i="1"/>
  <c r="C35" i="1"/>
  <c r="C43" i="1"/>
  <c r="C51" i="1"/>
</calcChain>
</file>

<file path=xl/sharedStrings.xml><?xml version="1.0" encoding="utf-8"?>
<sst xmlns="http://schemas.openxmlformats.org/spreadsheetml/2006/main" count="78" uniqueCount="39">
  <si>
    <t>X</t>
  </si>
  <si>
    <t>Y</t>
  </si>
  <si>
    <t>A</t>
  </si>
  <si>
    <t>Genome</t>
  </si>
  <si>
    <t>Generation</t>
  </si>
  <si>
    <t>Fitness</t>
  </si>
  <si>
    <t>Max V</t>
  </si>
  <si>
    <t>X'</t>
  </si>
  <si>
    <t>Distance</t>
  </si>
  <si>
    <t>Value @</t>
  </si>
  <si>
    <t>Hit wall</t>
  </si>
  <si>
    <t>Critical Distance</t>
  </si>
  <si>
    <t>Maximum Sensor Distance</t>
  </si>
  <si>
    <t>Nearness Power Factor</t>
  </si>
  <si>
    <t>Using ACAA V range (0 &lt;= V &lt;= 1)</t>
  </si>
  <si>
    <r>
      <rPr>
        <b/>
        <sz val="11"/>
        <color theme="1"/>
        <rFont val="Calibri"/>
        <family val="2"/>
        <scheme val="minor"/>
      </rPr>
      <t>BEST!?</t>
    </r>
    <r>
      <rPr>
        <sz val="11"/>
        <color theme="1"/>
        <rFont val="Calibri"/>
        <family val="2"/>
        <scheme val="minor"/>
      </rPr>
      <t xml:space="preserve"> - Grinds to halt within 200 mm.  Does not hit wall.</t>
    </r>
  </si>
  <si>
    <t>First generation to run laps (Eventually crashes due to noise)</t>
  </si>
  <si>
    <t>Completed ACAA Strict in 26.1 seconds</t>
  </si>
  <si>
    <t>1-Math.Pow(dv, A)) * s</t>
  </si>
  <si>
    <t>Lap Steps</t>
  </si>
  <si>
    <t>DNF</t>
  </si>
  <si>
    <t>Using ACAA V range (0 &lt;= V &lt;= 1), Noise 5%</t>
  </si>
  <si>
    <t>BEST!?</t>
  </si>
  <si>
    <t>First generation to run laps</t>
  </si>
  <si>
    <t>BEST!?  Moves several mm</t>
  </si>
  <si>
    <t>Using 300 steps @ 100 ms</t>
  </si>
  <si>
    <t>Lap Time (seconds)</t>
  </si>
  <si>
    <t>NOTES</t>
  </si>
  <si>
    <t>Converting to V range 0-1 eliminated the tight circle pathes, but introduced where the bot would grind down to zero speed without hitting a wall.</t>
  </si>
  <si>
    <t>Using ACAA 80 steps @ 330 ms - Most bots grind to halt without hitting a wall.  Using 300 steps @ 100 ms - Most bots ran into a wall.</t>
  </si>
  <si>
    <t>Using 300 steps @ 100 ms, Noise=5%</t>
  </si>
  <si>
    <t>Version 0.8.15 Results</t>
  </si>
  <si>
    <t>Lap Time</t>
  </si>
  <si>
    <t>Note</t>
  </si>
  <si>
    <t>% of "Best"</t>
  </si>
  <si>
    <t>% of "Best of Gen"</t>
  </si>
  <si>
    <t>Not found in search.  Exceeds 1500 second cutoff.</t>
  </si>
  <si>
    <t>"Best" did not finish!</t>
  </si>
  <si>
    <t>None between 89 and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</si>
</sst>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wrapText="1"/>
    </xf>
    <xf numFmtId="0" fontId="1" fillId="0" borderId="0" xfId="0" applyFont="1" applyAlignment="1">
      <alignment horizontal="left" wrapText="1"/>
    </xf>
    <xf numFmtId="167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9" fontId="0" fillId="0" borderId="0" xfId="1" applyFont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9" fontId="0" fillId="2" borderId="0" xfId="1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 wrapText="1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4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67" fontId="5" fillId="3" borderId="0" xfId="0" applyNumberFormat="1" applyFont="1" applyFill="1" applyAlignment="1">
      <alignment horizontal="center"/>
    </xf>
    <xf numFmtId="9" fontId="5" fillId="3" borderId="0" xfId="1" applyFont="1" applyFill="1" applyAlignment="1">
      <alignment horizontal="center"/>
    </xf>
    <xf numFmtId="9" fontId="5" fillId="3" borderId="0" xfId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Sheet1!$A$9:$A$59</c:f>
              <c:numCache>
                <c:formatCode>General</c:formatCode>
                <c:ptCount val="51"/>
                <c:pt idx="0">
                  <c:v>100</c:v>
                </c:pt>
                <c:pt idx="1">
                  <c:v>98</c:v>
                </c:pt>
                <c:pt idx="2">
                  <c:v>96</c:v>
                </c:pt>
                <c:pt idx="3">
                  <c:v>94</c:v>
                </c:pt>
                <c:pt idx="4">
                  <c:v>92</c:v>
                </c:pt>
                <c:pt idx="5">
                  <c:v>90</c:v>
                </c:pt>
                <c:pt idx="6">
                  <c:v>88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80</c:v>
                </c:pt>
                <c:pt idx="11">
                  <c:v>78</c:v>
                </c:pt>
                <c:pt idx="12">
                  <c:v>76</c:v>
                </c:pt>
                <c:pt idx="13">
                  <c:v>74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66</c:v>
                </c:pt>
                <c:pt idx="18">
                  <c:v>64</c:v>
                </c:pt>
                <c:pt idx="19">
                  <c:v>62</c:v>
                </c:pt>
                <c:pt idx="20">
                  <c:v>60</c:v>
                </c:pt>
                <c:pt idx="21">
                  <c:v>58</c:v>
                </c:pt>
                <c:pt idx="22">
                  <c:v>56</c:v>
                </c:pt>
                <c:pt idx="23">
                  <c:v>54</c:v>
                </c:pt>
                <c:pt idx="24">
                  <c:v>52</c:v>
                </c:pt>
                <c:pt idx="25">
                  <c:v>50</c:v>
                </c:pt>
                <c:pt idx="26">
                  <c:v>48</c:v>
                </c:pt>
                <c:pt idx="27">
                  <c:v>46</c:v>
                </c:pt>
                <c:pt idx="28">
                  <c:v>44</c:v>
                </c:pt>
                <c:pt idx="29">
                  <c:v>42</c:v>
                </c:pt>
                <c:pt idx="30">
                  <c:v>40</c:v>
                </c:pt>
                <c:pt idx="31">
                  <c:v>38</c:v>
                </c:pt>
                <c:pt idx="32">
                  <c:v>36</c:v>
                </c:pt>
                <c:pt idx="33">
                  <c:v>34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26</c:v>
                </c:pt>
                <c:pt idx="38">
                  <c:v>24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</c:numCache>
            </c:numRef>
          </c:xVal>
          <c:yVal>
            <c:numRef>
              <c:f>Sheet1!$C$9:$C$59</c:f>
              <c:numCache>
                <c:formatCode>0.0000</c:formatCode>
                <c:ptCount val="51"/>
                <c:pt idx="0">
                  <c:v>0.5</c:v>
                </c:pt>
                <c:pt idx="1">
                  <c:v>0.4999999664</c:v>
                </c:pt>
                <c:pt idx="2">
                  <c:v>0.49999892480000002</c:v>
                </c:pt>
                <c:pt idx="3">
                  <c:v>0.49999183520000001</c:v>
                </c:pt>
                <c:pt idx="4">
                  <c:v>0.49996559359999998</c:v>
                </c:pt>
                <c:pt idx="5">
                  <c:v>0.49989499999999998</c:v>
                </c:pt>
                <c:pt idx="6">
                  <c:v>0.4997387264</c:v>
                </c:pt>
                <c:pt idx="7">
                  <c:v>0.49943528479999999</c:v>
                </c:pt>
                <c:pt idx="8">
                  <c:v>0.49889899520000003</c:v>
                </c:pt>
                <c:pt idx="9">
                  <c:v>0.49801595360000001</c:v>
                </c:pt>
                <c:pt idx="10">
                  <c:v>0.49664000000000003</c:v>
                </c:pt>
                <c:pt idx="11">
                  <c:v>0.49458868639999998</c:v>
                </c:pt>
                <c:pt idx="12">
                  <c:v>0.49163924480000004</c:v>
                </c:pt>
                <c:pt idx="13">
                  <c:v>0.48752455520000004</c:v>
                </c:pt>
                <c:pt idx="14">
                  <c:v>0.48192911360000001</c:v>
                </c:pt>
                <c:pt idx="15">
                  <c:v>0.47448500000000005</c:v>
                </c:pt>
                <c:pt idx="16">
                  <c:v>0.46476784640000002</c:v>
                </c:pt>
                <c:pt idx="17">
                  <c:v>0.45229280480000006</c:v>
                </c:pt>
                <c:pt idx="18">
                  <c:v>0.43651051520000006</c:v>
                </c:pt>
                <c:pt idx="19">
                  <c:v>0.41680307360000002</c:v>
                </c:pt>
                <c:pt idx="20">
                  <c:v>0.39248000000000005</c:v>
                </c:pt>
                <c:pt idx="21">
                  <c:v>0.36277420640000002</c:v>
                </c:pt>
                <c:pt idx="22">
                  <c:v>0.32683796480000005</c:v>
                </c:pt>
                <c:pt idx="23">
                  <c:v>0.28373887520000007</c:v>
                </c:pt>
                <c:pt idx="24">
                  <c:v>0.23245583360000005</c:v>
                </c:pt>
                <c:pt idx="25">
                  <c:v>0.171875</c:v>
                </c:pt>
                <c:pt idx="26">
                  <c:v>0.10078576640000042</c:v>
                </c:pt>
                <c:pt idx="27">
                  <c:v>1.7876724800000354E-2</c:v>
                </c:pt>
                <c:pt idx="28">
                  <c:v>-7.8268364799999657E-2</c:v>
                </c:pt>
                <c:pt idx="29">
                  <c:v>-0.18917460639999961</c:v>
                </c:pt>
                <c:pt idx="30">
                  <c:v>-0.31647999999999954</c:v>
                </c:pt>
                <c:pt idx="31">
                  <c:v>-0.46193947359999954</c:v>
                </c:pt>
                <c:pt idx="32">
                  <c:v>-0.62742891519999966</c:v>
                </c:pt>
                <c:pt idx="33">
                  <c:v>-0.81494920479999955</c:v>
                </c:pt>
                <c:pt idx="34">
                  <c:v>-1.0266302463999999</c:v>
                </c:pt>
                <c:pt idx="35">
                  <c:v>-1.2647349999999997</c:v>
                </c:pt>
                <c:pt idx="36">
                  <c:v>-1.5316635135999999</c:v>
                </c:pt>
                <c:pt idx="37">
                  <c:v>-1.8299569551999992</c:v>
                </c:pt>
                <c:pt idx="38">
                  <c:v>-2.1623016447999985</c:v>
                </c:pt>
                <c:pt idx="39">
                  <c:v>-2.5315330864000001</c:v>
                </c:pt>
                <c:pt idx="40">
                  <c:v>-2.9406399999999984</c:v>
                </c:pt>
                <c:pt idx="41">
                  <c:v>-3.3927683536000002</c:v>
                </c:pt>
                <c:pt idx="42">
                  <c:v>-3.8912253951999984</c:v>
                </c:pt>
                <c:pt idx="43">
                  <c:v>-4.4394836848000008</c:v>
                </c:pt>
                <c:pt idx="44">
                  <c:v>-5.0411851263999985</c:v>
                </c:pt>
                <c:pt idx="45">
                  <c:v>-5.7001449999999991</c:v>
                </c:pt>
                <c:pt idx="46">
                  <c:v>-6.4203559935999976</c:v>
                </c:pt>
                <c:pt idx="47">
                  <c:v>-7.2059922352000019</c:v>
                </c:pt>
                <c:pt idx="48">
                  <c:v>-8.0614133247999984</c:v>
                </c:pt>
                <c:pt idx="49">
                  <c:v>-8.9911683664000019</c:v>
                </c:pt>
                <c:pt idx="50">
                  <c:v>-10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795728"/>
        <c:axId val="652797296"/>
      </c:scatterChart>
      <c:valAx>
        <c:axId val="65279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97296"/>
        <c:crosses val="autoZero"/>
        <c:crossBetween val="midCat"/>
      </c:valAx>
      <c:valAx>
        <c:axId val="65279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79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8</xdr:row>
      <xdr:rowOff>25400</xdr:rowOff>
    </xdr:from>
    <xdr:to>
      <xdr:col>11</xdr:col>
      <xdr:colOff>390525</xdr:colOff>
      <xdr:row>23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0" sqref="H20"/>
    </sheetView>
  </sheetViews>
  <sheetFormatPr defaultRowHeight="14.5" x14ac:dyDescent="0.35"/>
  <cols>
    <col min="1" max="1" width="8.7265625" style="3"/>
    <col min="2" max="2" width="10.26953125" style="3" bestFit="1" customWidth="1"/>
    <col min="3" max="5" width="8.7265625" style="3"/>
    <col min="7" max="7" width="9.90625" customWidth="1"/>
  </cols>
  <sheetData>
    <row r="1" spans="1:8" s="4" customFormat="1" x14ac:dyDescent="0.35">
      <c r="A1" s="4" t="s">
        <v>18</v>
      </c>
    </row>
    <row r="2" spans="1:8" s="12" customFormat="1" ht="29" x14ac:dyDescent="0.35">
      <c r="A2" s="12" t="s">
        <v>2</v>
      </c>
      <c r="B2" s="12" t="s">
        <v>4</v>
      </c>
      <c r="C2" s="12" t="s">
        <v>3</v>
      </c>
      <c r="D2" s="12" t="s">
        <v>5</v>
      </c>
      <c r="E2" s="12" t="s">
        <v>6</v>
      </c>
      <c r="F2" s="12" t="s">
        <v>19</v>
      </c>
      <c r="G2" s="12" t="s">
        <v>26</v>
      </c>
    </row>
    <row r="3" spans="1:8" x14ac:dyDescent="0.35">
      <c r="A3" s="7" t="s">
        <v>14</v>
      </c>
      <c r="D3" s="7" t="s">
        <v>17</v>
      </c>
    </row>
    <row r="4" spans="1:8" x14ac:dyDescent="0.35">
      <c r="A4" s="3">
        <v>0.5</v>
      </c>
      <c r="B4" s="3">
        <v>41</v>
      </c>
      <c r="C4" s="3">
        <v>26</v>
      </c>
      <c r="D4" s="3">
        <v>0.308</v>
      </c>
      <c r="E4" s="3">
        <v>27</v>
      </c>
      <c r="F4" s="3" t="s">
        <v>20</v>
      </c>
      <c r="G4" s="3"/>
      <c r="H4" s="6" t="s">
        <v>15</v>
      </c>
    </row>
    <row r="5" spans="1:8" x14ac:dyDescent="0.35">
      <c r="B5" s="3">
        <v>16</v>
      </c>
      <c r="C5" s="3">
        <v>17</v>
      </c>
      <c r="D5" s="3">
        <v>0.28100000000000003</v>
      </c>
      <c r="E5" s="3">
        <v>48</v>
      </c>
      <c r="F5" s="3">
        <v>483</v>
      </c>
      <c r="G5" s="10">
        <f t="shared" ref="G5:G8" si="0">F5*0.33</f>
        <v>159.39000000000001</v>
      </c>
      <c r="H5" s="6" t="s">
        <v>16</v>
      </c>
    </row>
    <row r="6" spans="1:8" x14ac:dyDescent="0.35">
      <c r="A6" s="7" t="s">
        <v>21</v>
      </c>
      <c r="F6" s="3"/>
      <c r="G6" s="10"/>
      <c r="H6" s="6"/>
    </row>
    <row r="7" spans="1:8" x14ac:dyDescent="0.35">
      <c r="A7" s="3">
        <v>0.5</v>
      </c>
      <c r="B7" s="3">
        <v>71</v>
      </c>
      <c r="C7" s="3">
        <v>47</v>
      </c>
      <c r="D7" s="3">
        <v>0.28999999999999998</v>
      </c>
      <c r="E7" s="3">
        <v>21</v>
      </c>
      <c r="F7" s="3" t="s">
        <v>20</v>
      </c>
      <c r="G7" s="10"/>
      <c r="H7" s="5" t="s">
        <v>22</v>
      </c>
    </row>
    <row r="8" spans="1:8" x14ac:dyDescent="0.35">
      <c r="B8" s="3">
        <v>42</v>
      </c>
      <c r="C8" s="3">
        <v>27</v>
      </c>
      <c r="D8" s="3">
        <v>0.255</v>
      </c>
      <c r="E8" s="3">
        <v>35</v>
      </c>
      <c r="F8" s="3">
        <v>1503</v>
      </c>
      <c r="G8" s="10">
        <f t="shared" si="0"/>
        <v>495.99</v>
      </c>
      <c r="H8" s="6" t="s">
        <v>23</v>
      </c>
    </row>
    <row r="9" spans="1:8" x14ac:dyDescent="0.35">
      <c r="A9" s="7" t="s">
        <v>14</v>
      </c>
      <c r="F9" s="3"/>
      <c r="G9" s="10"/>
      <c r="H9" s="6"/>
    </row>
    <row r="10" spans="1:8" x14ac:dyDescent="0.35">
      <c r="A10" s="3">
        <v>0.2</v>
      </c>
      <c r="B10" s="3">
        <v>82</v>
      </c>
      <c r="C10" s="3">
        <v>11</v>
      </c>
      <c r="D10" s="3">
        <v>0.23400000000000001</v>
      </c>
      <c r="E10" s="3">
        <v>16</v>
      </c>
      <c r="F10" t="s">
        <v>20</v>
      </c>
      <c r="G10" s="11"/>
      <c r="H10" s="5" t="s">
        <v>24</v>
      </c>
    </row>
    <row r="11" spans="1:8" s="7" customFormat="1" x14ac:dyDescent="0.35">
      <c r="A11" s="5" t="s">
        <v>27</v>
      </c>
      <c r="G11" s="13"/>
      <c r="H11" s="4"/>
    </row>
    <row r="12" spans="1:8" s="14" customFormat="1" ht="29.5" customHeight="1" x14ac:dyDescent="0.35">
      <c r="A12" s="32" t="s">
        <v>28</v>
      </c>
      <c r="B12" s="32"/>
      <c r="C12" s="32"/>
      <c r="D12" s="32"/>
      <c r="E12" s="32"/>
      <c r="F12" s="32"/>
      <c r="G12" s="32"/>
      <c r="H12" s="32"/>
    </row>
    <row r="13" spans="1:8" s="14" customFormat="1" ht="31" customHeight="1" x14ac:dyDescent="0.35">
      <c r="A13" s="32" t="s">
        <v>29</v>
      </c>
      <c r="B13" s="32"/>
      <c r="C13" s="32"/>
      <c r="D13" s="32"/>
      <c r="E13" s="32"/>
      <c r="F13" s="32"/>
      <c r="G13" s="32"/>
      <c r="H13" s="32"/>
    </row>
    <row r="14" spans="1:8" s="14" customFormat="1" x14ac:dyDescent="0.35">
      <c r="G14" s="15"/>
      <c r="H14" s="16"/>
    </row>
    <row r="15" spans="1:8" s="14" customFormat="1" x14ac:dyDescent="0.35">
      <c r="G15" s="15"/>
      <c r="H15" s="16"/>
    </row>
    <row r="16" spans="1:8" x14ac:dyDescent="0.35">
      <c r="A16" s="7" t="s">
        <v>25</v>
      </c>
      <c r="G16" s="11"/>
    </row>
    <row r="17" spans="1:8" x14ac:dyDescent="0.35">
      <c r="A17" s="3">
        <v>0.2</v>
      </c>
      <c r="B17" s="3">
        <v>9</v>
      </c>
      <c r="C17" s="3">
        <v>35</v>
      </c>
      <c r="D17" s="3">
        <v>0.17</v>
      </c>
      <c r="E17" s="3">
        <v>63</v>
      </c>
      <c r="F17" s="3">
        <v>1379</v>
      </c>
      <c r="G17" s="10">
        <f t="shared" ref="G17" si="1">F17*0.33</f>
        <v>455.07</v>
      </c>
    </row>
    <row r="18" spans="1:8" x14ac:dyDescent="0.35">
      <c r="A18" s="7" t="s">
        <v>30</v>
      </c>
      <c r="G18" s="11"/>
    </row>
    <row r="19" spans="1:8" x14ac:dyDescent="0.35">
      <c r="A19" s="3">
        <v>0.2</v>
      </c>
      <c r="B19" s="3">
        <v>93</v>
      </c>
      <c r="C19" s="3">
        <v>49</v>
      </c>
      <c r="D19" s="3">
        <v>0.22700000000000001</v>
      </c>
      <c r="E19" s="3">
        <v>12</v>
      </c>
      <c r="F19" t="s">
        <v>20</v>
      </c>
      <c r="G19" s="11"/>
      <c r="H19" t="s">
        <v>22</v>
      </c>
    </row>
    <row r="20" spans="1:8" x14ac:dyDescent="0.35">
      <c r="G20" s="11"/>
    </row>
    <row r="21" spans="1:8" x14ac:dyDescent="0.35">
      <c r="G21" s="11"/>
    </row>
    <row r="22" spans="1:8" x14ac:dyDescent="0.35">
      <c r="G22" s="11"/>
    </row>
    <row r="23" spans="1:8" x14ac:dyDescent="0.35">
      <c r="G23" s="11"/>
    </row>
    <row r="24" spans="1:8" x14ac:dyDescent="0.35">
      <c r="G24" s="11"/>
    </row>
    <row r="25" spans="1:8" x14ac:dyDescent="0.35">
      <c r="G25" s="11"/>
    </row>
  </sheetData>
  <mergeCells count="2">
    <mergeCell ref="A12:H12"/>
    <mergeCell ref="A13:H1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70" workbookViewId="0">
      <selection activeCell="J12" sqref="J12"/>
    </sheetView>
  </sheetViews>
  <sheetFormatPr defaultRowHeight="14.5" x14ac:dyDescent="0.35"/>
  <cols>
    <col min="1" max="1" width="12.36328125" style="3" customWidth="1"/>
    <col min="2" max="4" width="8.7265625" style="3"/>
    <col min="5" max="5" width="8" style="3" customWidth="1"/>
    <col min="6" max="7" width="8.7265625" style="3"/>
    <col min="8" max="8" width="8.7265625" style="7"/>
    <col min="9" max="13" width="8.7265625" style="3"/>
  </cols>
  <sheetData>
    <row r="1" spans="1:13" s="4" customFormat="1" x14ac:dyDescent="0.35">
      <c r="A1" s="4" t="s">
        <v>31</v>
      </c>
    </row>
    <row r="2" spans="1:13" s="12" customFormat="1" ht="43.5" x14ac:dyDescent="0.35">
      <c r="A2" s="12" t="s">
        <v>4</v>
      </c>
      <c r="B2" s="12" t="s">
        <v>3</v>
      </c>
      <c r="C2" s="12" t="s">
        <v>5</v>
      </c>
      <c r="D2" s="12" t="s">
        <v>35</v>
      </c>
      <c r="E2" s="12" t="s">
        <v>34</v>
      </c>
      <c r="F2" s="12" t="s">
        <v>6</v>
      </c>
      <c r="G2" s="12" t="s">
        <v>32</v>
      </c>
      <c r="H2" s="12" t="s">
        <v>33</v>
      </c>
    </row>
    <row r="3" spans="1:13" s="24" customFormat="1" x14ac:dyDescent="0.35">
      <c r="A3" s="24">
        <v>5</v>
      </c>
      <c r="B3" s="24">
        <v>23</v>
      </c>
      <c r="C3" s="24">
        <v>0.11600000000000001</v>
      </c>
      <c r="E3" s="25">
        <f>C3/$C$78</f>
        <v>0.50877192982456143</v>
      </c>
      <c r="F3" s="24">
        <v>43</v>
      </c>
      <c r="G3" s="24">
        <v>2084</v>
      </c>
      <c r="H3" s="26" t="s">
        <v>36</v>
      </c>
    </row>
    <row r="4" spans="1:13" ht="18.5" x14ac:dyDescent="0.45">
      <c r="A4" s="36">
        <v>5</v>
      </c>
      <c r="B4" s="37">
        <v>34</v>
      </c>
      <c r="C4" s="38">
        <v>7.4959999999999999E-2</v>
      </c>
      <c r="D4" s="39">
        <f>C4/C3</f>
        <v>0.64620689655172414</v>
      </c>
      <c r="E4" s="40">
        <f>C4/$C$78</f>
        <v>0.32877192982456138</v>
      </c>
      <c r="F4" s="36">
        <v>110</v>
      </c>
      <c r="G4" s="36">
        <v>42</v>
      </c>
      <c r="I4"/>
      <c r="J4"/>
      <c r="K4"/>
      <c r="L4"/>
      <c r="M4"/>
    </row>
    <row r="5" spans="1:13" s="31" customFormat="1" x14ac:dyDescent="0.35">
      <c r="A5" s="27">
        <v>7</v>
      </c>
      <c r="B5" s="28">
        <v>46</v>
      </c>
      <c r="C5" s="29">
        <v>0.22</v>
      </c>
      <c r="D5" s="30"/>
      <c r="E5" s="25">
        <f>C5/$C$78</f>
        <v>0.96491228070175439</v>
      </c>
      <c r="F5" s="27">
        <v>22</v>
      </c>
      <c r="G5" s="27" t="s">
        <v>20</v>
      </c>
      <c r="H5" s="26" t="s">
        <v>37</v>
      </c>
    </row>
    <row r="6" spans="1:13" x14ac:dyDescent="0.35">
      <c r="A6" s="3">
        <v>7</v>
      </c>
      <c r="B6" s="10">
        <v>38</v>
      </c>
      <c r="C6" s="17">
        <v>8.7300000000000003E-2</v>
      </c>
      <c r="D6" s="18">
        <f>C6/$C$5</f>
        <v>0.39681818181818185</v>
      </c>
      <c r="E6" s="23">
        <f t="shared" ref="E6:E37" si="0">C6/$C$78</f>
        <v>0.38289473684210529</v>
      </c>
      <c r="F6" s="3">
        <v>111</v>
      </c>
      <c r="G6" s="3">
        <v>52</v>
      </c>
      <c r="I6"/>
      <c r="J6"/>
      <c r="K6"/>
      <c r="L6"/>
      <c r="M6"/>
    </row>
    <row r="7" spans="1:13" x14ac:dyDescent="0.35">
      <c r="A7" s="3">
        <v>7</v>
      </c>
      <c r="B7" s="10">
        <v>39</v>
      </c>
      <c r="C7" s="17">
        <v>9.8729999999999998E-2</v>
      </c>
      <c r="D7" s="18">
        <f>C7/$C$5</f>
        <v>0.44877272727272727</v>
      </c>
      <c r="E7" s="23">
        <f t="shared" si="0"/>
        <v>0.43302631578947365</v>
      </c>
      <c r="F7" s="3">
        <v>75</v>
      </c>
      <c r="G7" s="3">
        <v>85</v>
      </c>
      <c r="I7"/>
      <c r="J7"/>
      <c r="K7"/>
      <c r="L7"/>
      <c r="M7"/>
    </row>
    <row r="8" spans="1:13" s="31" customFormat="1" x14ac:dyDescent="0.35">
      <c r="A8" s="27">
        <v>8</v>
      </c>
      <c r="B8" s="28">
        <v>2</v>
      </c>
      <c r="C8" s="29">
        <v>0.189</v>
      </c>
      <c r="D8" s="30"/>
      <c r="E8" s="25">
        <f t="shared" si="0"/>
        <v>0.82894736842105265</v>
      </c>
      <c r="F8" s="27">
        <v>12</v>
      </c>
      <c r="G8" s="27" t="s">
        <v>20</v>
      </c>
      <c r="H8" s="26"/>
    </row>
    <row r="9" spans="1:13" x14ac:dyDescent="0.35">
      <c r="A9" s="3">
        <v>8</v>
      </c>
      <c r="B9" s="10">
        <v>8</v>
      </c>
      <c r="C9" s="17">
        <v>0.1089</v>
      </c>
      <c r="D9" s="18">
        <f>C9/C8</f>
        <v>0.57619047619047614</v>
      </c>
      <c r="E9" s="23">
        <f t="shared" si="0"/>
        <v>0.47763157894736841</v>
      </c>
      <c r="F9" s="3">
        <v>89</v>
      </c>
      <c r="G9" s="3">
        <v>69</v>
      </c>
      <c r="I9"/>
      <c r="J9"/>
      <c r="K9"/>
      <c r="L9"/>
      <c r="M9"/>
    </row>
    <row r="10" spans="1:13" s="31" customFormat="1" x14ac:dyDescent="0.35">
      <c r="A10" s="27">
        <v>9</v>
      </c>
      <c r="B10" s="28">
        <v>79</v>
      </c>
      <c r="C10" s="29">
        <v>0.161</v>
      </c>
      <c r="D10" s="30"/>
      <c r="E10" s="25">
        <f t="shared" si="0"/>
        <v>0.70614035087719296</v>
      </c>
      <c r="F10" s="27">
        <v>20</v>
      </c>
      <c r="G10" s="27" t="s">
        <v>20</v>
      </c>
      <c r="H10" s="26"/>
    </row>
    <row r="11" spans="1:13" x14ac:dyDescent="0.35">
      <c r="A11" s="3">
        <v>9</v>
      </c>
      <c r="B11" s="10">
        <v>6</v>
      </c>
      <c r="C11" s="17">
        <v>0.1028</v>
      </c>
      <c r="D11" s="18">
        <f>C11/$C$10</f>
        <v>0.6385093167701863</v>
      </c>
      <c r="E11" s="23">
        <f t="shared" si="0"/>
        <v>0.45087719298245615</v>
      </c>
      <c r="F11" s="3">
        <v>56</v>
      </c>
      <c r="G11" s="3">
        <v>105</v>
      </c>
      <c r="I11"/>
      <c r="J11"/>
      <c r="K11"/>
      <c r="L11"/>
      <c r="M11"/>
    </row>
    <row r="12" spans="1:13" x14ac:dyDescent="0.35">
      <c r="A12" s="3">
        <v>9</v>
      </c>
      <c r="B12" s="10">
        <v>46</v>
      </c>
      <c r="C12" s="17">
        <v>0.1037</v>
      </c>
      <c r="D12" s="18">
        <f t="shared" ref="D12:D15" si="1">C12/$C$10</f>
        <v>0.64409937888198754</v>
      </c>
      <c r="E12" s="23">
        <f t="shared" si="0"/>
        <v>0.45482456140350874</v>
      </c>
      <c r="F12" s="3">
        <v>111</v>
      </c>
      <c r="G12" s="3">
        <v>58</v>
      </c>
      <c r="I12"/>
      <c r="J12"/>
      <c r="K12"/>
      <c r="L12"/>
      <c r="M12"/>
    </row>
    <row r="13" spans="1:13" x14ac:dyDescent="0.35">
      <c r="A13" s="3">
        <v>9</v>
      </c>
      <c r="B13" s="10">
        <v>54</v>
      </c>
      <c r="C13" s="17">
        <v>9.5060000000000006E-2</v>
      </c>
      <c r="D13" s="18">
        <f t="shared" si="1"/>
        <v>0.59043478260869564</v>
      </c>
      <c r="E13" s="23">
        <f t="shared" si="0"/>
        <v>0.41692982456140354</v>
      </c>
      <c r="F13" s="3">
        <v>62</v>
      </c>
      <c r="G13" s="3">
        <v>118</v>
      </c>
      <c r="I13"/>
      <c r="J13"/>
      <c r="K13"/>
      <c r="L13"/>
      <c r="M13"/>
    </row>
    <row r="14" spans="1:13" x14ac:dyDescent="0.35">
      <c r="A14" s="3">
        <v>9</v>
      </c>
      <c r="B14" s="10">
        <v>59</v>
      </c>
      <c r="C14" s="17">
        <v>9.2399999999999996E-2</v>
      </c>
      <c r="D14" s="18">
        <f t="shared" si="1"/>
        <v>0.57391304347826078</v>
      </c>
      <c r="E14" s="23">
        <f t="shared" si="0"/>
        <v>0.40526315789473683</v>
      </c>
      <c r="F14" s="3">
        <v>74</v>
      </c>
      <c r="G14" s="3">
        <v>81</v>
      </c>
      <c r="I14"/>
      <c r="J14"/>
      <c r="K14"/>
      <c r="L14"/>
      <c r="M14"/>
    </row>
    <row r="15" spans="1:13" x14ac:dyDescent="0.35">
      <c r="A15" s="3">
        <v>9</v>
      </c>
      <c r="B15" s="10">
        <v>73</v>
      </c>
      <c r="C15" s="17">
        <v>9.9860000000000004E-2</v>
      </c>
      <c r="D15" s="18">
        <f t="shared" si="1"/>
        <v>0.62024844720496897</v>
      </c>
      <c r="E15" s="23">
        <f t="shared" si="0"/>
        <v>0.43798245614035086</v>
      </c>
      <c r="F15" s="3">
        <v>65</v>
      </c>
      <c r="G15" s="3">
        <v>92</v>
      </c>
      <c r="I15"/>
      <c r="J15"/>
      <c r="K15"/>
      <c r="L15"/>
      <c r="M15"/>
    </row>
    <row r="16" spans="1:13" s="31" customFormat="1" x14ac:dyDescent="0.35">
      <c r="A16" s="27">
        <v>10</v>
      </c>
      <c r="B16" s="28">
        <v>60</v>
      </c>
      <c r="C16" s="29">
        <v>0.16700000000000001</v>
      </c>
      <c r="D16" s="30"/>
      <c r="E16" s="25">
        <f t="shared" si="0"/>
        <v>0.73245614035087725</v>
      </c>
      <c r="F16" s="27">
        <v>2</v>
      </c>
      <c r="G16" s="27" t="s">
        <v>20</v>
      </c>
      <c r="H16" s="26"/>
    </row>
    <row r="17" spans="1:13" x14ac:dyDescent="0.35">
      <c r="A17" s="3">
        <v>10</v>
      </c>
      <c r="B17" s="10">
        <v>15</v>
      </c>
      <c r="C17" s="17">
        <v>0.1143</v>
      </c>
      <c r="D17" s="18">
        <f>C17/$C$16</f>
        <v>0.68443113772455089</v>
      </c>
      <c r="E17" s="23">
        <f t="shared" si="0"/>
        <v>0.50131578947368416</v>
      </c>
      <c r="F17" s="3">
        <v>85</v>
      </c>
      <c r="G17" s="3">
        <v>97</v>
      </c>
      <c r="I17"/>
      <c r="J17"/>
      <c r="K17"/>
      <c r="L17"/>
      <c r="M17"/>
    </row>
    <row r="18" spans="1:13" x14ac:dyDescent="0.35">
      <c r="A18" s="3">
        <v>10</v>
      </c>
      <c r="B18" s="10">
        <v>69</v>
      </c>
      <c r="C18" s="17">
        <v>0.12429999999999999</v>
      </c>
      <c r="D18" s="18">
        <f>C18/$C$16</f>
        <v>0.74431137724550889</v>
      </c>
      <c r="E18" s="23">
        <f t="shared" si="0"/>
        <v>0.5451754385964912</v>
      </c>
      <c r="F18" s="3">
        <v>58</v>
      </c>
      <c r="G18" s="3">
        <v>122</v>
      </c>
      <c r="I18"/>
      <c r="J18"/>
      <c r="K18"/>
      <c r="L18"/>
      <c r="M18"/>
    </row>
    <row r="19" spans="1:13" s="31" customFormat="1" x14ac:dyDescent="0.35">
      <c r="A19" s="27">
        <v>11</v>
      </c>
      <c r="B19" s="28">
        <v>34</v>
      </c>
      <c r="C19" s="29">
        <v>0.17499999999999999</v>
      </c>
      <c r="D19" s="30"/>
      <c r="E19" s="25">
        <f t="shared" si="0"/>
        <v>0.76754385964912275</v>
      </c>
      <c r="F19" s="27">
        <v>27</v>
      </c>
      <c r="G19" s="27" t="s">
        <v>20</v>
      </c>
      <c r="H19" s="26"/>
    </row>
    <row r="20" spans="1:13" x14ac:dyDescent="0.35">
      <c r="A20" s="3">
        <v>11</v>
      </c>
      <c r="B20" s="10">
        <v>4</v>
      </c>
      <c r="C20" s="17">
        <v>9.4390000000000002E-2</v>
      </c>
      <c r="D20" s="18">
        <f>C20/$C$19</f>
        <v>0.53937142857142861</v>
      </c>
      <c r="E20" s="23">
        <f t="shared" si="0"/>
        <v>0.41399122807017541</v>
      </c>
      <c r="F20" s="3">
        <v>55</v>
      </c>
      <c r="G20" s="3">
        <v>108</v>
      </c>
      <c r="I20"/>
      <c r="J20"/>
      <c r="K20"/>
      <c r="L20"/>
      <c r="M20"/>
    </row>
    <row r="21" spans="1:13" x14ac:dyDescent="0.35">
      <c r="A21" s="3">
        <v>11</v>
      </c>
      <c r="B21" s="10">
        <v>68</v>
      </c>
      <c r="C21" s="17">
        <v>7.4260000000000007E-2</v>
      </c>
      <c r="D21" s="18">
        <f>C21/$C$19</f>
        <v>0.42434285714285719</v>
      </c>
      <c r="E21" s="23">
        <f t="shared" si="0"/>
        <v>0.32570175438596494</v>
      </c>
      <c r="F21" s="3">
        <v>78</v>
      </c>
      <c r="G21" s="3">
        <v>138</v>
      </c>
      <c r="I21"/>
      <c r="J21"/>
      <c r="K21"/>
      <c r="L21"/>
      <c r="M21"/>
    </row>
    <row r="22" spans="1:13" s="31" customFormat="1" x14ac:dyDescent="0.35">
      <c r="A22" s="27">
        <v>12</v>
      </c>
      <c r="B22" s="28">
        <v>16</v>
      </c>
      <c r="C22" s="29">
        <v>0.16400000000000001</v>
      </c>
      <c r="D22" s="30"/>
      <c r="E22" s="25">
        <f t="shared" si="0"/>
        <v>0.7192982456140351</v>
      </c>
      <c r="F22" s="27">
        <v>20</v>
      </c>
      <c r="G22" s="27" t="s">
        <v>20</v>
      </c>
      <c r="H22" s="26"/>
    </row>
    <row r="23" spans="1:13" x14ac:dyDescent="0.35">
      <c r="A23" s="3">
        <v>12</v>
      </c>
      <c r="B23" s="10">
        <v>0</v>
      </c>
      <c r="C23" s="17">
        <v>8.9050000000000004E-2</v>
      </c>
      <c r="D23" s="18">
        <f>C23/$C$22</f>
        <v>0.54298780487804876</v>
      </c>
      <c r="E23" s="23">
        <f t="shared" si="0"/>
        <v>0.39057017543859651</v>
      </c>
      <c r="F23" s="3">
        <v>61</v>
      </c>
      <c r="G23" s="3">
        <v>90</v>
      </c>
      <c r="I23"/>
      <c r="J23"/>
      <c r="K23"/>
      <c r="L23"/>
      <c r="M23"/>
    </row>
    <row r="24" spans="1:13" x14ac:dyDescent="0.35">
      <c r="A24" s="3">
        <v>12</v>
      </c>
      <c r="B24" s="10">
        <v>71</v>
      </c>
      <c r="C24" s="17">
        <v>0.1023</v>
      </c>
      <c r="D24" s="18">
        <f t="shared" ref="D24:D26" si="2">C24/$C$22</f>
        <v>0.62378048780487805</v>
      </c>
      <c r="E24" s="23">
        <f t="shared" si="0"/>
        <v>0.4486842105263158</v>
      </c>
      <c r="F24" s="3">
        <v>72</v>
      </c>
      <c r="G24" s="3">
        <v>142</v>
      </c>
      <c r="I24"/>
      <c r="J24"/>
      <c r="K24"/>
      <c r="L24"/>
      <c r="M24"/>
    </row>
    <row r="25" spans="1:13" x14ac:dyDescent="0.35">
      <c r="A25" s="3">
        <v>12</v>
      </c>
      <c r="B25" s="10">
        <v>72</v>
      </c>
      <c r="C25" s="17">
        <v>0.1031</v>
      </c>
      <c r="D25" s="18">
        <f t="shared" si="2"/>
        <v>0.62865853658536586</v>
      </c>
      <c r="E25" s="23">
        <f t="shared" si="0"/>
        <v>0.45219298245614031</v>
      </c>
      <c r="F25" s="3">
        <v>61</v>
      </c>
      <c r="G25" s="3">
        <v>98</v>
      </c>
      <c r="I25"/>
      <c r="J25"/>
      <c r="K25"/>
      <c r="L25"/>
      <c r="M25"/>
    </row>
    <row r="26" spans="1:13" x14ac:dyDescent="0.35">
      <c r="A26" s="3">
        <v>12</v>
      </c>
      <c r="B26" s="10">
        <v>76</v>
      </c>
      <c r="C26" s="17">
        <v>7.195E-2</v>
      </c>
      <c r="D26" s="18">
        <f t="shared" si="2"/>
        <v>0.43871951219512195</v>
      </c>
      <c r="E26" s="23">
        <f t="shared" si="0"/>
        <v>0.3155701754385965</v>
      </c>
      <c r="F26" s="3">
        <v>48</v>
      </c>
      <c r="G26" s="3">
        <v>121</v>
      </c>
      <c r="I26"/>
      <c r="J26"/>
      <c r="K26"/>
      <c r="L26"/>
      <c r="M26"/>
    </row>
    <row r="27" spans="1:13" s="31" customFormat="1" x14ac:dyDescent="0.35">
      <c r="A27" s="27">
        <v>13</v>
      </c>
      <c r="B27" s="28">
        <v>40</v>
      </c>
      <c r="C27" s="29">
        <v>0.21299999999999999</v>
      </c>
      <c r="D27" s="30"/>
      <c r="E27" s="25">
        <f t="shared" si="0"/>
        <v>0.93421052631578938</v>
      </c>
      <c r="F27" s="27">
        <v>23</v>
      </c>
      <c r="G27" s="27" t="s">
        <v>20</v>
      </c>
      <c r="H27" s="26"/>
    </row>
    <row r="28" spans="1:13" x14ac:dyDescent="0.35">
      <c r="A28" s="3">
        <v>13</v>
      </c>
      <c r="B28" s="10">
        <v>13</v>
      </c>
      <c r="C28" s="17">
        <v>9.8350000000000007E-2</v>
      </c>
      <c r="D28" s="18">
        <f>C28/$C$27</f>
        <v>0.461737089201878</v>
      </c>
      <c r="E28" s="23">
        <f t="shared" si="0"/>
        <v>0.43135964912280705</v>
      </c>
      <c r="F28" s="3">
        <v>101</v>
      </c>
      <c r="G28" s="3">
        <v>80</v>
      </c>
      <c r="I28"/>
      <c r="J28"/>
      <c r="K28"/>
      <c r="L28"/>
      <c r="M28"/>
    </row>
    <row r="29" spans="1:13" x14ac:dyDescent="0.35">
      <c r="A29" s="3">
        <v>13</v>
      </c>
      <c r="B29" s="10">
        <v>37</v>
      </c>
      <c r="C29" s="17">
        <v>9.2609999999999998E-2</v>
      </c>
      <c r="D29" s="18">
        <f t="shared" ref="D29:D30" si="3">C29/$C$27</f>
        <v>0.43478873239436622</v>
      </c>
      <c r="E29" s="23">
        <f t="shared" si="0"/>
        <v>0.40618421052631576</v>
      </c>
      <c r="F29" s="3">
        <v>58</v>
      </c>
      <c r="G29" s="3">
        <v>101</v>
      </c>
      <c r="I29"/>
      <c r="J29"/>
      <c r="K29"/>
      <c r="L29"/>
      <c r="M29"/>
    </row>
    <row r="30" spans="1:13" x14ac:dyDescent="0.35">
      <c r="A30" s="3">
        <v>13</v>
      </c>
      <c r="B30" s="10">
        <v>52</v>
      </c>
      <c r="C30" s="17">
        <v>0.11020000000000001</v>
      </c>
      <c r="D30" s="18">
        <f t="shared" si="3"/>
        <v>0.51737089201877939</v>
      </c>
      <c r="E30" s="23">
        <f t="shared" si="0"/>
        <v>0.48333333333333334</v>
      </c>
      <c r="F30" s="3">
        <v>62</v>
      </c>
      <c r="G30" s="3">
        <v>136</v>
      </c>
      <c r="I30"/>
      <c r="J30"/>
      <c r="K30"/>
      <c r="L30"/>
      <c r="M30"/>
    </row>
    <row r="31" spans="1:13" s="31" customFormat="1" x14ac:dyDescent="0.35">
      <c r="A31" s="27">
        <v>14</v>
      </c>
      <c r="B31" s="28">
        <v>75</v>
      </c>
      <c r="C31" s="29">
        <v>0.17</v>
      </c>
      <c r="D31" s="30"/>
      <c r="E31" s="25">
        <f t="shared" si="0"/>
        <v>0.74561403508771928</v>
      </c>
      <c r="F31" s="27">
        <v>29</v>
      </c>
      <c r="G31" s="27" t="s">
        <v>20</v>
      </c>
      <c r="H31" s="26"/>
    </row>
    <row r="32" spans="1:13" x14ac:dyDescent="0.35">
      <c r="A32" s="3">
        <v>14</v>
      </c>
      <c r="B32" s="10">
        <v>14</v>
      </c>
      <c r="C32" s="17">
        <v>8.412E-2</v>
      </c>
      <c r="D32" s="18">
        <f>C32/$C$31</f>
        <v>0.49482352941176466</v>
      </c>
      <c r="E32" s="23">
        <f t="shared" si="0"/>
        <v>0.36894736842105263</v>
      </c>
      <c r="F32" s="3">
        <v>75</v>
      </c>
      <c r="G32" s="3">
        <v>92</v>
      </c>
      <c r="I32"/>
      <c r="J32"/>
      <c r="K32"/>
      <c r="L32"/>
      <c r="M32"/>
    </row>
    <row r="33" spans="1:13" x14ac:dyDescent="0.35">
      <c r="A33" s="3">
        <v>14</v>
      </c>
      <c r="B33" s="10">
        <v>26</v>
      </c>
      <c r="C33" s="17">
        <v>9.5710000000000003E-2</v>
      </c>
      <c r="D33" s="18">
        <f t="shared" ref="D33:D35" si="4">C33/$C$31</f>
        <v>0.56299999999999994</v>
      </c>
      <c r="E33" s="23">
        <f t="shared" si="0"/>
        <v>0.41978070175438598</v>
      </c>
      <c r="F33" s="3">
        <v>85</v>
      </c>
      <c r="G33" s="3">
        <v>69</v>
      </c>
      <c r="I33"/>
      <c r="J33"/>
      <c r="K33"/>
      <c r="L33"/>
      <c r="M33"/>
    </row>
    <row r="34" spans="1:13" x14ac:dyDescent="0.35">
      <c r="A34" s="3">
        <v>14</v>
      </c>
      <c r="B34" s="10">
        <v>32</v>
      </c>
      <c r="C34" s="17">
        <v>0.10730000000000001</v>
      </c>
      <c r="D34" s="18">
        <f t="shared" si="4"/>
        <v>0.63117647058823534</v>
      </c>
      <c r="E34" s="23">
        <f t="shared" si="0"/>
        <v>0.47061403508771932</v>
      </c>
      <c r="F34" s="3">
        <v>66</v>
      </c>
      <c r="G34" s="3">
        <v>104</v>
      </c>
      <c r="I34"/>
      <c r="J34"/>
      <c r="K34"/>
      <c r="L34"/>
      <c r="M34"/>
    </row>
    <row r="35" spans="1:13" x14ac:dyDescent="0.35">
      <c r="A35" s="3">
        <v>14</v>
      </c>
      <c r="B35" s="10">
        <v>53</v>
      </c>
      <c r="C35" s="17">
        <v>0.10100000000000001</v>
      </c>
      <c r="D35" s="18">
        <f t="shared" si="4"/>
        <v>0.59411764705882353</v>
      </c>
      <c r="E35" s="23">
        <f t="shared" si="0"/>
        <v>0.44298245614035087</v>
      </c>
      <c r="F35" s="3">
        <v>67</v>
      </c>
      <c r="G35" s="3">
        <v>132</v>
      </c>
      <c r="I35"/>
      <c r="J35"/>
      <c r="K35"/>
      <c r="L35"/>
      <c r="M35"/>
    </row>
    <row r="36" spans="1:13" s="31" customFormat="1" x14ac:dyDescent="0.35">
      <c r="A36" s="27">
        <v>15</v>
      </c>
      <c r="B36" s="28">
        <v>50</v>
      </c>
      <c r="C36" s="29">
        <v>0.185</v>
      </c>
      <c r="D36" s="30"/>
      <c r="E36" s="25">
        <f t="shared" si="0"/>
        <v>0.81140350877192979</v>
      </c>
      <c r="F36" s="27">
        <v>11</v>
      </c>
      <c r="G36" s="27" t="s">
        <v>20</v>
      </c>
      <c r="H36" s="26"/>
    </row>
    <row r="37" spans="1:13" x14ac:dyDescent="0.35">
      <c r="A37" s="3">
        <v>15</v>
      </c>
      <c r="B37" s="10">
        <v>13</v>
      </c>
      <c r="C37" s="17">
        <v>5.4899999999999997E-2</v>
      </c>
      <c r="D37" s="18">
        <f>C37/$C$36</f>
        <v>0.29675675675675672</v>
      </c>
      <c r="E37" s="23">
        <f t="shared" si="0"/>
        <v>0.2407894736842105</v>
      </c>
      <c r="F37" s="3">
        <v>47</v>
      </c>
      <c r="G37" s="3">
        <v>137</v>
      </c>
      <c r="I37"/>
      <c r="J37"/>
      <c r="K37"/>
      <c r="L37"/>
      <c r="M37"/>
    </row>
    <row r="38" spans="1:13" x14ac:dyDescent="0.35">
      <c r="A38" s="3">
        <v>15</v>
      </c>
      <c r="B38" s="10">
        <v>24</v>
      </c>
      <c r="C38" s="17">
        <v>0.108</v>
      </c>
      <c r="D38" s="18">
        <f t="shared" ref="D38:D39" si="5">C38/$C$36</f>
        <v>0.58378378378378382</v>
      </c>
      <c r="E38" s="23">
        <f t="shared" ref="E38:E64" si="6">C38/$C$78</f>
        <v>0.47368421052631576</v>
      </c>
      <c r="F38" s="3">
        <v>61</v>
      </c>
      <c r="G38" s="3">
        <v>120</v>
      </c>
      <c r="I38"/>
      <c r="J38"/>
      <c r="K38"/>
      <c r="L38"/>
      <c r="M38"/>
    </row>
    <row r="39" spans="1:13" x14ac:dyDescent="0.35">
      <c r="A39" s="3">
        <v>15</v>
      </c>
      <c r="B39" s="10">
        <v>38</v>
      </c>
      <c r="C39" s="17">
        <v>0.1081</v>
      </c>
      <c r="D39" s="18">
        <f t="shared" si="5"/>
        <v>0.58432432432432435</v>
      </c>
      <c r="E39" s="23">
        <f t="shared" si="6"/>
        <v>0.47412280701754383</v>
      </c>
      <c r="F39" s="3">
        <v>87</v>
      </c>
      <c r="G39" s="3">
        <v>98</v>
      </c>
      <c r="I39"/>
      <c r="J39"/>
      <c r="K39"/>
      <c r="L39"/>
      <c r="M39"/>
    </row>
    <row r="40" spans="1:13" s="31" customFormat="1" x14ac:dyDescent="0.35">
      <c r="A40" s="27">
        <v>16</v>
      </c>
      <c r="B40" s="28">
        <v>62</v>
      </c>
      <c r="C40" s="29">
        <v>0.191</v>
      </c>
      <c r="D40" s="30"/>
      <c r="E40" s="25">
        <f t="shared" si="6"/>
        <v>0.83771929824561397</v>
      </c>
      <c r="F40" s="27">
        <v>22</v>
      </c>
      <c r="G40" s="27" t="s">
        <v>20</v>
      </c>
      <c r="H40" s="26"/>
    </row>
    <row r="41" spans="1:13" x14ac:dyDescent="0.35">
      <c r="A41" s="3">
        <v>16</v>
      </c>
      <c r="B41" s="10">
        <v>21</v>
      </c>
      <c r="C41" s="17">
        <v>0.10150000000000001</v>
      </c>
      <c r="D41" s="18">
        <f>C41/$C$40</f>
        <v>0.53141361256544506</v>
      </c>
      <c r="E41" s="23">
        <f t="shared" si="6"/>
        <v>0.44517543859649122</v>
      </c>
      <c r="F41" s="3">
        <v>101</v>
      </c>
      <c r="G41" s="3">
        <v>63</v>
      </c>
      <c r="I41"/>
      <c r="J41"/>
      <c r="K41"/>
      <c r="L41"/>
      <c r="M41"/>
    </row>
    <row r="42" spans="1:13" x14ac:dyDescent="0.35">
      <c r="A42" s="3">
        <v>16</v>
      </c>
      <c r="B42" s="10">
        <v>38</v>
      </c>
      <c r="C42" s="17">
        <v>9.5659999999999995E-2</v>
      </c>
      <c r="D42" s="18">
        <f t="shared" ref="D42:D46" si="7">C42/$C$40</f>
        <v>0.50083769633507846</v>
      </c>
      <c r="E42" s="23">
        <f t="shared" si="6"/>
        <v>0.41956140350877191</v>
      </c>
      <c r="F42" s="3">
        <v>109</v>
      </c>
      <c r="G42" s="3">
        <v>57</v>
      </c>
      <c r="I42"/>
      <c r="J42"/>
      <c r="K42"/>
      <c r="L42"/>
      <c r="M42"/>
    </row>
    <row r="43" spans="1:13" x14ac:dyDescent="0.35">
      <c r="A43" s="3">
        <v>16</v>
      </c>
      <c r="B43" s="10">
        <v>39</v>
      </c>
      <c r="C43" s="17">
        <v>0.1086</v>
      </c>
      <c r="D43" s="18">
        <f t="shared" si="7"/>
        <v>0.56858638743455503</v>
      </c>
      <c r="E43" s="23">
        <f t="shared" si="6"/>
        <v>0.47631578947368419</v>
      </c>
      <c r="F43" s="3">
        <v>89</v>
      </c>
      <c r="G43" s="3">
        <v>81</v>
      </c>
      <c r="I43"/>
      <c r="J43"/>
      <c r="K43"/>
      <c r="L43"/>
      <c r="M43"/>
    </row>
    <row r="44" spans="1:13" x14ac:dyDescent="0.35">
      <c r="A44" s="3">
        <v>16</v>
      </c>
      <c r="B44" s="10">
        <v>42</v>
      </c>
      <c r="C44" s="17">
        <v>9.9860000000000004E-2</v>
      </c>
      <c r="D44" s="18">
        <f t="shared" si="7"/>
        <v>0.52282722513089008</v>
      </c>
      <c r="E44" s="23">
        <f t="shared" si="6"/>
        <v>0.43798245614035086</v>
      </c>
      <c r="F44" s="3">
        <v>63</v>
      </c>
      <c r="G44" s="3">
        <v>106</v>
      </c>
      <c r="I44"/>
      <c r="J44"/>
      <c r="K44"/>
      <c r="L44"/>
      <c r="M44"/>
    </row>
    <row r="45" spans="1:13" x14ac:dyDescent="0.35">
      <c r="A45" s="3">
        <v>16</v>
      </c>
      <c r="B45" s="10">
        <v>65</v>
      </c>
      <c r="C45" s="17">
        <v>9.5810000000000006E-2</v>
      </c>
      <c r="D45" s="18">
        <f t="shared" si="7"/>
        <v>0.5016230366492147</v>
      </c>
      <c r="E45" s="23">
        <f t="shared" si="6"/>
        <v>0.42021929824561405</v>
      </c>
      <c r="F45" s="3">
        <v>89</v>
      </c>
      <c r="G45" s="3">
        <v>90</v>
      </c>
      <c r="I45"/>
      <c r="J45"/>
      <c r="K45"/>
      <c r="L45"/>
      <c r="M45"/>
    </row>
    <row r="46" spans="1:13" x14ac:dyDescent="0.35">
      <c r="A46" s="3">
        <v>16</v>
      </c>
      <c r="B46" s="10">
        <v>74</v>
      </c>
      <c r="C46" s="17">
        <v>8.8109999999999994E-2</v>
      </c>
      <c r="D46" s="18">
        <f t="shared" si="7"/>
        <v>0.46130890052356016</v>
      </c>
      <c r="E46" s="23">
        <f t="shared" si="6"/>
        <v>0.3864473684210526</v>
      </c>
      <c r="F46" s="3">
        <v>77</v>
      </c>
      <c r="G46" s="3">
        <v>81</v>
      </c>
      <c r="I46"/>
      <c r="J46"/>
      <c r="K46"/>
      <c r="L46"/>
      <c r="M46"/>
    </row>
    <row r="47" spans="1:13" s="31" customFormat="1" x14ac:dyDescent="0.35">
      <c r="A47" s="27">
        <v>17</v>
      </c>
      <c r="B47" s="28">
        <v>9</v>
      </c>
      <c r="C47" s="29">
        <v>0.188</v>
      </c>
      <c r="D47" s="30"/>
      <c r="E47" s="25">
        <f t="shared" si="6"/>
        <v>0.82456140350877194</v>
      </c>
      <c r="F47" s="27">
        <v>14</v>
      </c>
      <c r="G47" s="27" t="s">
        <v>20</v>
      </c>
      <c r="H47" s="26"/>
    </row>
    <row r="48" spans="1:13" x14ac:dyDescent="0.35">
      <c r="A48" s="3">
        <v>17</v>
      </c>
      <c r="B48" s="10">
        <v>29</v>
      </c>
      <c r="C48" s="17">
        <v>0.11260000000000001</v>
      </c>
      <c r="D48" s="18">
        <f>C48/$C$47</f>
        <v>0.59893617021276602</v>
      </c>
      <c r="E48" s="23">
        <f t="shared" si="6"/>
        <v>0.493859649122807</v>
      </c>
      <c r="F48" s="3">
        <v>65</v>
      </c>
      <c r="G48" s="3">
        <v>95</v>
      </c>
      <c r="I48"/>
      <c r="J48"/>
      <c r="K48"/>
      <c r="L48"/>
      <c r="M48"/>
    </row>
    <row r="49" spans="1:13" x14ac:dyDescent="0.35">
      <c r="A49" s="3">
        <v>17</v>
      </c>
      <c r="B49" s="10">
        <v>57</v>
      </c>
      <c r="C49" s="17">
        <v>0.1099</v>
      </c>
      <c r="D49" s="18">
        <f t="shared" ref="D49:D51" si="8">C49/$C$47</f>
        <v>0.58457446808510638</v>
      </c>
      <c r="E49" s="23">
        <f t="shared" si="6"/>
        <v>0.48201754385964912</v>
      </c>
      <c r="F49" s="3">
        <v>67</v>
      </c>
      <c r="G49" s="3">
        <v>115</v>
      </c>
      <c r="I49"/>
      <c r="J49"/>
      <c r="K49"/>
      <c r="L49"/>
      <c r="M49"/>
    </row>
    <row r="50" spans="1:13" x14ac:dyDescent="0.35">
      <c r="A50" s="3">
        <v>17</v>
      </c>
      <c r="B50" s="10">
        <v>71</v>
      </c>
      <c r="C50" s="17">
        <v>9.554E-2</v>
      </c>
      <c r="D50" s="18">
        <f t="shared" si="8"/>
        <v>0.50819148936170211</v>
      </c>
      <c r="E50" s="23">
        <f t="shared" si="6"/>
        <v>0.4190350877192982</v>
      </c>
      <c r="F50" s="3">
        <v>61</v>
      </c>
      <c r="G50" s="3">
        <v>125</v>
      </c>
      <c r="I50"/>
      <c r="J50"/>
      <c r="K50"/>
      <c r="L50"/>
      <c r="M50"/>
    </row>
    <row r="51" spans="1:13" x14ac:dyDescent="0.35">
      <c r="A51" s="3">
        <v>17</v>
      </c>
      <c r="B51" s="10">
        <v>75</v>
      </c>
      <c r="C51" s="17">
        <v>8.3239999999999995E-2</v>
      </c>
      <c r="D51" s="18">
        <f t="shared" si="8"/>
        <v>0.44276595744680847</v>
      </c>
      <c r="E51" s="23">
        <f t="shared" si="6"/>
        <v>0.36508771929824557</v>
      </c>
      <c r="F51" s="3">
        <v>123</v>
      </c>
      <c r="G51" s="3">
        <v>50</v>
      </c>
      <c r="I51"/>
      <c r="J51"/>
      <c r="K51"/>
      <c r="L51"/>
      <c r="M51"/>
    </row>
    <row r="52" spans="1:13" s="31" customFormat="1" x14ac:dyDescent="0.35">
      <c r="A52" s="27">
        <v>18</v>
      </c>
      <c r="B52" s="28">
        <v>58</v>
      </c>
      <c r="C52" s="29">
        <v>0.17899999999999999</v>
      </c>
      <c r="D52" s="30"/>
      <c r="E52" s="25">
        <f t="shared" si="6"/>
        <v>0.7850877192982455</v>
      </c>
      <c r="F52" s="27">
        <v>19</v>
      </c>
      <c r="G52" s="27" t="s">
        <v>20</v>
      </c>
      <c r="H52" s="26"/>
    </row>
    <row r="53" spans="1:13" x14ac:dyDescent="0.35">
      <c r="A53" s="3">
        <v>18</v>
      </c>
      <c r="B53" s="10">
        <v>16</v>
      </c>
      <c r="C53" s="17">
        <v>0.104</v>
      </c>
      <c r="D53" s="18">
        <f>C53/$C$52</f>
        <v>0.58100558659217882</v>
      </c>
      <c r="E53" s="23">
        <f t="shared" si="6"/>
        <v>0.45614035087719296</v>
      </c>
      <c r="F53" s="3">
        <v>62</v>
      </c>
      <c r="G53" s="3">
        <v>97</v>
      </c>
      <c r="I53"/>
      <c r="J53"/>
      <c r="K53"/>
      <c r="L53"/>
      <c r="M53"/>
    </row>
    <row r="54" spans="1:13" x14ac:dyDescent="0.35">
      <c r="A54" s="3">
        <v>18</v>
      </c>
      <c r="B54" s="10">
        <v>17</v>
      </c>
      <c r="C54" s="17">
        <v>6.275E-2</v>
      </c>
      <c r="D54" s="18">
        <f t="shared" ref="D54:D59" si="9">C54/$C$52</f>
        <v>0.3505586592178771</v>
      </c>
      <c r="E54" s="23">
        <f t="shared" si="6"/>
        <v>0.27521929824561403</v>
      </c>
      <c r="F54" s="3">
        <v>51</v>
      </c>
      <c r="G54" s="3">
        <v>113</v>
      </c>
      <c r="I54"/>
      <c r="J54"/>
      <c r="K54"/>
      <c r="L54"/>
      <c r="M54"/>
    </row>
    <row r="55" spans="1:13" x14ac:dyDescent="0.35">
      <c r="A55" s="3">
        <v>18</v>
      </c>
      <c r="B55" s="10">
        <v>29</v>
      </c>
      <c r="C55" s="17">
        <v>0.1085</v>
      </c>
      <c r="D55" s="18">
        <f t="shared" si="9"/>
        <v>0.6061452513966481</v>
      </c>
      <c r="E55" s="23">
        <f t="shared" si="6"/>
        <v>0.47587719298245612</v>
      </c>
      <c r="F55" s="3">
        <v>66</v>
      </c>
      <c r="G55" s="3">
        <v>114</v>
      </c>
      <c r="I55"/>
      <c r="J55"/>
      <c r="K55"/>
      <c r="L55"/>
      <c r="M55"/>
    </row>
    <row r="56" spans="1:13" x14ac:dyDescent="0.35">
      <c r="A56" s="3">
        <v>18</v>
      </c>
      <c r="B56" s="10">
        <v>40</v>
      </c>
      <c r="C56" s="17">
        <v>9.307E-2</v>
      </c>
      <c r="D56" s="18">
        <f t="shared" si="9"/>
        <v>0.51994413407821227</v>
      </c>
      <c r="E56" s="23">
        <f t="shared" si="6"/>
        <v>0.4082017543859649</v>
      </c>
      <c r="F56" s="3">
        <v>58</v>
      </c>
      <c r="G56" s="3">
        <v>126</v>
      </c>
      <c r="I56"/>
      <c r="J56"/>
      <c r="K56"/>
      <c r="L56"/>
      <c r="M56"/>
    </row>
    <row r="57" spans="1:13" x14ac:dyDescent="0.35">
      <c r="A57" s="3">
        <v>18</v>
      </c>
      <c r="B57" s="10">
        <v>50</v>
      </c>
      <c r="C57" s="17">
        <v>0.1012</v>
      </c>
      <c r="D57" s="18">
        <f t="shared" si="9"/>
        <v>0.56536312849162007</v>
      </c>
      <c r="E57" s="23">
        <f t="shared" si="6"/>
        <v>0.44385964912280701</v>
      </c>
      <c r="F57" s="3">
        <v>58</v>
      </c>
      <c r="G57" s="3">
        <v>119</v>
      </c>
      <c r="I57"/>
      <c r="J57"/>
      <c r="K57"/>
      <c r="L57"/>
      <c r="M57"/>
    </row>
    <row r="58" spans="1:13" x14ac:dyDescent="0.35">
      <c r="A58" s="3">
        <v>18</v>
      </c>
      <c r="B58" s="10">
        <v>59</v>
      </c>
      <c r="C58" s="17">
        <v>9.4740000000000005E-2</v>
      </c>
      <c r="D58" s="18">
        <f t="shared" si="9"/>
        <v>0.52927374301675978</v>
      </c>
      <c r="E58" s="23">
        <f t="shared" si="6"/>
        <v>0.41552631578947369</v>
      </c>
      <c r="F58" s="3">
        <v>86</v>
      </c>
      <c r="G58" s="3">
        <v>91</v>
      </c>
      <c r="I58"/>
      <c r="J58"/>
      <c r="K58"/>
      <c r="L58"/>
      <c r="M58"/>
    </row>
    <row r="59" spans="1:13" x14ac:dyDescent="0.35">
      <c r="A59" s="3">
        <v>18</v>
      </c>
      <c r="B59" s="10">
        <v>77</v>
      </c>
      <c r="C59" s="17">
        <v>8.6940000000000003E-2</v>
      </c>
      <c r="D59" s="18">
        <f t="shared" si="9"/>
        <v>0.48569832402234642</v>
      </c>
      <c r="E59" s="23">
        <f t="shared" si="6"/>
        <v>0.38131578947368422</v>
      </c>
      <c r="F59" s="3">
        <v>120</v>
      </c>
      <c r="G59" s="3">
        <v>51</v>
      </c>
      <c r="I59"/>
      <c r="J59"/>
      <c r="K59"/>
      <c r="L59"/>
      <c r="M59"/>
    </row>
    <row r="60" spans="1:13" s="31" customFormat="1" x14ac:dyDescent="0.35">
      <c r="A60" s="27">
        <v>19</v>
      </c>
      <c r="B60" s="28">
        <v>21</v>
      </c>
      <c r="C60" s="29">
        <v>0.216</v>
      </c>
      <c r="D60" s="30"/>
      <c r="E60" s="25">
        <f t="shared" si="6"/>
        <v>0.94736842105263153</v>
      </c>
      <c r="F60" s="27">
        <v>26</v>
      </c>
      <c r="G60" s="27" t="s">
        <v>20</v>
      </c>
      <c r="H60" s="26"/>
    </row>
    <row r="61" spans="1:13" x14ac:dyDescent="0.35">
      <c r="A61" s="3">
        <v>19</v>
      </c>
      <c r="B61" s="10">
        <v>2</v>
      </c>
      <c r="C61" s="17">
        <v>7.2940000000000005E-2</v>
      </c>
      <c r="D61" s="18">
        <f>C61/$C$60</f>
        <v>0.3376851851851852</v>
      </c>
      <c r="E61" s="23">
        <f t="shared" si="6"/>
        <v>0.31991228070175437</v>
      </c>
      <c r="F61" s="3">
        <v>51</v>
      </c>
      <c r="G61" s="3">
        <v>135</v>
      </c>
      <c r="I61"/>
      <c r="J61"/>
      <c r="K61"/>
      <c r="L61"/>
      <c r="M61"/>
    </row>
    <row r="62" spans="1:13" x14ac:dyDescent="0.35">
      <c r="A62" s="3">
        <v>19</v>
      </c>
      <c r="B62" s="10">
        <v>37</v>
      </c>
      <c r="C62" s="17">
        <v>9.5079999999999998E-2</v>
      </c>
      <c r="D62" s="18">
        <f t="shared" ref="D62:D63" si="10">C62/$C$60</f>
        <v>0.44018518518518518</v>
      </c>
      <c r="E62" s="23">
        <f t="shared" si="6"/>
        <v>0.41701754385964912</v>
      </c>
      <c r="F62" s="3">
        <v>94</v>
      </c>
      <c r="G62" s="3">
        <v>91</v>
      </c>
      <c r="I62"/>
      <c r="J62"/>
      <c r="K62"/>
      <c r="L62"/>
      <c r="M62"/>
    </row>
    <row r="63" spans="1:13" x14ac:dyDescent="0.35">
      <c r="A63" s="3">
        <v>19</v>
      </c>
      <c r="B63" s="10">
        <v>50</v>
      </c>
      <c r="C63" s="17">
        <v>0.1045</v>
      </c>
      <c r="D63" s="18">
        <f t="shared" si="10"/>
        <v>0.48379629629629628</v>
      </c>
      <c r="E63" s="23">
        <f t="shared" si="6"/>
        <v>0.45833333333333331</v>
      </c>
      <c r="F63" s="3">
        <v>86</v>
      </c>
      <c r="G63" s="3">
        <v>81</v>
      </c>
      <c r="I63"/>
      <c r="J63"/>
      <c r="K63"/>
      <c r="L63"/>
      <c r="M63"/>
    </row>
    <row r="64" spans="1:13" s="31" customFormat="1" x14ac:dyDescent="0.35">
      <c r="A64" s="27">
        <v>20</v>
      </c>
      <c r="B64" s="28">
        <v>3</v>
      </c>
      <c r="C64" s="29">
        <v>0.214</v>
      </c>
      <c r="D64" s="30"/>
      <c r="E64" s="25">
        <f t="shared" si="6"/>
        <v>0.9385964912280701</v>
      </c>
      <c r="F64" s="27">
        <v>23</v>
      </c>
      <c r="G64" s="27" t="s">
        <v>20</v>
      </c>
      <c r="H64" s="26"/>
    </row>
    <row r="65" spans="1:13" x14ac:dyDescent="0.35">
      <c r="A65" s="3">
        <v>20</v>
      </c>
      <c r="B65" s="10">
        <v>1</v>
      </c>
      <c r="C65" s="17">
        <v>0.1157</v>
      </c>
      <c r="D65" s="18">
        <f>C65/$C$64</f>
        <v>0.54065420560747668</v>
      </c>
      <c r="E65" s="23">
        <f>C65/$C$78</f>
        <v>0.50745614035087716</v>
      </c>
      <c r="F65" s="3">
        <v>58</v>
      </c>
      <c r="G65" s="3">
        <v>120</v>
      </c>
      <c r="I65"/>
      <c r="J65"/>
      <c r="K65"/>
      <c r="L65"/>
      <c r="M65"/>
    </row>
    <row r="66" spans="1:13" x14ac:dyDescent="0.35">
      <c r="A66" s="3">
        <v>20</v>
      </c>
      <c r="B66" s="10">
        <v>34</v>
      </c>
      <c r="C66" s="17">
        <v>8.6120000000000002E-2</v>
      </c>
      <c r="D66" s="18">
        <f>C66/$C$64</f>
        <v>0.40242990654205607</v>
      </c>
      <c r="E66" s="23">
        <f>C66/$C$78</f>
        <v>0.37771929824561401</v>
      </c>
      <c r="F66" s="3">
        <v>76</v>
      </c>
      <c r="G66" s="3">
        <v>66</v>
      </c>
      <c r="I66"/>
      <c r="J66"/>
      <c r="K66"/>
      <c r="L66"/>
      <c r="M66"/>
    </row>
    <row r="67" spans="1:13" s="31" customFormat="1" x14ac:dyDescent="0.35">
      <c r="A67" s="27">
        <v>22</v>
      </c>
      <c r="B67" s="28">
        <v>19</v>
      </c>
      <c r="C67" s="29">
        <v>0.19</v>
      </c>
      <c r="D67" s="30"/>
      <c r="E67" s="25">
        <f>C67/$C$78</f>
        <v>0.83333333333333326</v>
      </c>
      <c r="F67" s="27">
        <v>18</v>
      </c>
      <c r="G67" s="27" t="s">
        <v>20</v>
      </c>
      <c r="H67" s="26"/>
    </row>
    <row r="68" spans="1:13" x14ac:dyDescent="0.35">
      <c r="A68" s="3">
        <v>22</v>
      </c>
      <c r="B68" s="10">
        <v>36</v>
      </c>
      <c r="C68" s="17">
        <v>7.331E-2</v>
      </c>
      <c r="D68" s="18">
        <f>C68/C67</f>
        <v>0.38584210526315788</v>
      </c>
      <c r="E68" s="23">
        <f>C68/$C$78</f>
        <v>0.32153508771929823</v>
      </c>
      <c r="F68" s="3">
        <v>63</v>
      </c>
      <c r="G68" s="3">
        <v>102</v>
      </c>
      <c r="I68"/>
      <c r="J68"/>
      <c r="K68"/>
      <c r="L68"/>
      <c r="M68"/>
    </row>
    <row r="69" spans="1:13" s="31" customFormat="1" x14ac:dyDescent="0.35">
      <c r="A69" s="27">
        <v>24</v>
      </c>
      <c r="B69" s="28">
        <v>47</v>
      </c>
      <c r="C69" s="29">
        <v>0.19500000000000001</v>
      </c>
      <c r="D69" s="30"/>
      <c r="E69" s="25">
        <f>C69/$C$78</f>
        <v>0.85526315789473684</v>
      </c>
      <c r="F69" s="27">
        <v>18</v>
      </c>
      <c r="G69" s="27" t="s">
        <v>20</v>
      </c>
      <c r="H69" s="26"/>
    </row>
    <row r="70" spans="1:13" x14ac:dyDescent="0.35">
      <c r="A70" s="3">
        <v>24</v>
      </c>
      <c r="B70" s="10">
        <v>76</v>
      </c>
      <c r="C70" s="17">
        <v>0.1002</v>
      </c>
      <c r="D70" s="18">
        <f>C70/C69</f>
        <v>0.51384615384615384</v>
      </c>
      <c r="E70" s="23">
        <f>C70/$C$78</f>
        <v>0.43947368421052629</v>
      </c>
      <c r="F70" s="3">
        <v>61</v>
      </c>
      <c r="G70" s="3">
        <v>135</v>
      </c>
      <c r="I70"/>
      <c r="J70"/>
      <c r="K70"/>
      <c r="L70"/>
      <c r="M70"/>
    </row>
    <row r="71" spans="1:13" s="31" customFormat="1" x14ac:dyDescent="0.35">
      <c r="A71" s="27">
        <v>25</v>
      </c>
      <c r="B71" s="28">
        <v>69</v>
      </c>
      <c r="C71" s="29">
        <v>0.193</v>
      </c>
      <c r="D71" s="30"/>
      <c r="E71" s="25">
        <f>C71/$C$78</f>
        <v>0.84649122807017541</v>
      </c>
      <c r="F71" s="27">
        <v>1</v>
      </c>
      <c r="G71" s="27" t="s">
        <v>20</v>
      </c>
      <c r="H71" s="26"/>
    </row>
    <row r="72" spans="1:13" x14ac:dyDescent="0.35">
      <c r="A72" s="3">
        <v>25</v>
      </c>
      <c r="B72" s="10">
        <v>35</v>
      </c>
      <c r="C72" s="17">
        <v>0.10440000000000001</v>
      </c>
      <c r="D72" s="18">
        <f>C72/C71</f>
        <v>0.54093264248704664</v>
      </c>
      <c r="E72" s="23">
        <f>C72/$C$78</f>
        <v>0.4578947368421053</v>
      </c>
      <c r="F72" s="3">
        <v>74</v>
      </c>
      <c r="G72" s="3">
        <v>79</v>
      </c>
      <c r="I72"/>
      <c r="J72"/>
      <c r="K72"/>
      <c r="L72"/>
      <c r="M72"/>
    </row>
    <row r="73" spans="1:13" s="31" customFormat="1" x14ac:dyDescent="0.35">
      <c r="A73" s="27">
        <v>25</v>
      </c>
      <c r="B73" s="28">
        <v>65</v>
      </c>
      <c r="C73" s="29">
        <v>0.19500000000000001</v>
      </c>
      <c r="D73" s="30"/>
      <c r="E73" s="25">
        <f>C73/$C$78</f>
        <v>0.85526315789473684</v>
      </c>
      <c r="F73" s="27">
        <v>21</v>
      </c>
      <c r="G73" s="27" t="s">
        <v>20</v>
      </c>
      <c r="H73" s="26"/>
    </row>
    <row r="74" spans="1:13" x14ac:dyDescent="0.35">
      <c r="A74" s="3">
        <v>26</v>
      </c>
      <c r="B74" s="10">
        <v>26</v>
      </c>
      <c r="C74" s="17">
        <v>9.4769999999999993E-2</v>
      </c>
      <c r="D74" s="18">
        <f>C74/$C$73</f>
        <v>0.48599999999999993</v>
      </c>
      <c r="E74" s="23">
        <f>C74/$C$78</f>
        <v>0.41565789473684206</v>
      </c>
      <c r="F74" s="3">
        <v>88</v>
      </c>
      <c r="G74" s="3">
        <v>71</v>
      </c>
      <c r="I74"/>
      <c r="J74"/>
      <c r="K74"/>
      <c r="L74"/>
      <c r="M74"/>
    </row>
    <row r="75" spans="1:13" x14ac:dyDescent="0.35">
      <c r="A75" s="3">
        <v>26</v>
      </c>
      <c r="B75" s="10">
        <v>68</v>
      </c>
      <c r="C75" s="17">
        <v>9.332E-2</v>
      </c>
      <c r="D75" s="18">
        <f>C75/$C$73</f>
        <v>0.47856410256410253</v>
      </c>
      <c r="E75" s="23">
        <f>C75/$C$78</f>
        <v>0.40929824561403505</v>
      </c>
      <c r="F75" s="3">
        <v>67</v>
      </c>
      <c r="G75" s="3">
        <v>122</v>
      </c>
      <c r="I75"/>
      <c r="J75"/>
      <c r="K75"/>
      <c r="L75"/>
      <c r="M75"/>
    </row>
    <row r="76" spans="1:13" s="31" customFormat="1" x14ac:dyDescent="0.35">
      <c r="A76" s="27">
        <v>27</v>
      </c>
      <c r="B76" s="28">
        <v>9</v>
      </c>
      <c r="C76" s="29">
        <v>0.19600000000000001</v>
      </c>
      <c r="D76" s="30"/>
      <c r="E76" s="25">
        <f>C76/$C$78</f>
        <v>0.85964912280701755</v>
      </c>
      <c r="F76" s="27">
        <v>21</v>
      </c>
      <c r="G76" s="27" t="s">
        <v>20</v>
      </c>
      <c r="H76" s="26"/>
    </row>
    <row r="77" spans="1:13" x14ac:dyDescent="0.35">
      <c r="A77" s="3">
        <v>27</v>
      </c>
      <c r="B77" s="10">
        <v>54</v>
      </c>
      <c r="C77" s="17">
        <v>0.10730000000000001</v>
      </c>
      <c r="D77" s="18">
        <f>C77/C75</f>
        <v>1.149807115302186</v>
      </c>
      <c r="E77" s="23">
        <f>C77/$C$78</f>
        <v>0.47061403508771932</v>
      </c>
      <c r="F77" s="3">
        <v>75</v>
      </c>
      <c r="G77" s="3">
        <v>148</v>
      </c>
      <c r="I77"/>
      <c r="J77"/>
      <c r="K77"/>
      <c r="L77"/>
      <c r="M77"/>
    </row>
    <row r="78" spans="1:13" ht="18.5" x14ac:dyDescent="0.45">
      <c r="A78" s="19">
        <v>29</v>
      </c>
      <c r="B78" s="20">
        <v>64</v>
      </c>
      <c r="C78" s="21">
        <v>0.22800000000000001</v>
      </c>
      <c r="D78" s="22">
        <v>1</v>
      </c>
      <c r="E78" s="22">
        <f>C78/0.228</f>
        <v>1</v>
      </c>
      <c r="F78" s="19">
        <v>22</v>
      </c>
      <c r="G78" s="19" t="s">
        <v>20</v>
      </c>
      <c r="I78"/>
      <c r="J78"/>
      <c r="K78"/>
      <c r="L78"/>
      <c r="M78"/>
    </row>
    <row r="79" spans="1:13" s="34" customFormat="1" x14ac:dyDescent="0.35">
      <c r="A79" s="27">
        <v>32</v>
      </c>
      <c r="B79" s="28">
        <v>70</v>
      </c>
      <c r="C79" s="29">
        <v>0.20799999999999999</v>
      </c>
      <c r="D79" s="30"/>
      <c r="E79" s="25">
        <f>C79/0.228</f>
        <v>0.91228070175438591</v>
      </c>
      <c r="F79" s="27">
        <v>21</v>
      </c>
      <c r="G79" s="27" t="s">
        <v>20</v>
      </c>
      <c r="H79" s="33"/>
    </row>
    <row r="80" spans="1:13" x14ac:dyDescent="0.35">
      <c r="A80" s="3">
        <v>32</v>
      </c>
      <c r="B80" s="10">
        <v>77</v>
      </c>
      <c r="C80" s="17">
        <v>7.4090000000000003E-2</v>
      </c>
      <c r="D80" s="18">
        <f>C80/C79</f>
        <v>0.35620192307692311</v>
      </c>
      <c r="E80" s="23">
        <f t="shared" ref="E80:E100" si="11">C80/$C$78</f>
        <v>0.32495614035087722</v>
      </c>
      <c r="F80" s="3">
        <v>61</v>
      </c>
      <c r="G80" s="3">
        <v>108</v>
      </c>
      <c r="I80"/>
      <c r="J80"/>
      <c r="K80"/>
      <c r="L80"/>
      <c r="M80"/>
    </row>
    <row r="81" spans="1:13" s="31" customFormat="1" x14ac:dyDescent="0.35">
      <c r="A81" s="27">
        <v>38</v>
      </c>
      <c r="B81" s="28">
        <v>66</v>
      </c>
      <c r="C81" s="29">
        <v>0.21299999999999999</v>
      </c>
      <c r="D81" s="30"/>
      <c r="E81" s="25"/>
      <c r="F81" s="27">
        <v>26</v>
      </c>
      <c r="G81" s="27" t="s">
        <v>20</v>
      </c>
      <c r="H81" s="26"/>
    </row>
    <row r="82" spans="1:13" x14ac:dyDescent="0.35">
      <c r="A82" s="3">
        <v>38</v>
      </c>
      <c r="B82" s="10">
        <v>41</v>
      </c>
      <c r="C82" s="17">
        <v>9.0329999999999994E-2</v>
      </c>
      <c r="D82" s="18">
        <f>C82/C81</f>
        <v>0.42408450704225348</v>
      </c>
      <c r="E82" s="23">
        <f t="shared" si="11"/>
        <v>0.39618421052631575</v>
      </c>
      <c r="F82" s="3">
        <v>63</v>
      </c>
      <c r="G82" s="3">
        <v>146</v>
      </c>
      <c r="I82"/>
      <c r="J82"/>
      <c r="K82"/>
      <c r="L82"/>
      <c r="M82"/>
    </row>
    <row r="83" spans="1:13" s="31" customFormat="1" x14ac:dyDescent="0.35">
      <c r="A83" s="27">
        <v>80</v>
      </c>
      <c r="B83" s="28">
        <v>26</v>
      </c>
      <c r="C83" s="29">
        <v>0.182</v>
      </c>
      <c r="D83" s="30"/>
      <c r="E83" s="25"/>
      <c r="F83" s="27">
        <v>22</v>
      </c>
      <c r="G83" s="27" t="s">
        <v>20</v>
      </c>
      <c r="H83" s="26"/>
    </row>
    <row r="84" spans="1:13" x14ac:dyDescent="0.35">
      <c r="A84" s="3">
        <v>80</v>
      </c>
      <c r="B84" s="10">
        <v>6</v>
      </c>
      <c r="C84" s="17">
        <v>0.1096</v>
      </c>
      <c r="D84" s="18">
        <f>C84/$C$83</f>
        <v>0.60219780219780228</v>
      </c>
      <c r="E84" s="23">
        <f t="shared" si="11"/>
        <v>0.48070175438596491</v>
      </c>
      <c r="F84" s="3">
        <v>71</v>
      </c>
      <c r="G84" s="3">
        <v>143</v>
      </c>
      <c r="I84"/>
      <c r="J84"/>
      <c r="K84"/>
      <c r="L84"/>
      <c r="M84"/>
    </row>
    <row r="85" spans="1:13" x14ac:dyDescent="0.35">
      <c r="A85" s="3">
        <v>80</v>
      </c>
      <c r="B85" s="10">
        <v>13</v>
      </c>
      <c r="C85" s="17">
        <v>6.6059999999999994E-2</v>
      </c>
      <c r="D85" s="18">
        <f>C85/$C$83</f>
        <v>0.36296703296703292</v>
      </c>
      <c r="E85" s="23">
        <f t="shared" si="11"/>
        <v>0.28973684210526313</v>
      </c>
      <c r="F85" s="3">
        <v>48</v>
      </c>
      <c r="G85" s="3">
        <v>108</v>
      </c>
      <c r="I85"/>
      <c r="J85"/>
      <c r="K85"/>
      <c r="L85"/>
      <c r="M85"/>
    </row>
    <row r="86" spans="1:13" s="31" customFormat="1" x14ac:dyDescent="0.35">
      <c r="A86" s="27">
        <v>81</v>
      </c>
      <c r="B86" s="28">
        <v>37</v>
      </c>
      <c r="C86" s="29">
        <v>0.187</v>
      </c>
      <c r="D86" s="30"/>
      <c r="E86" s="25"/>
      <c r="F86" s="27">
        <v>21</v>
      </c>
      <c r="G86" s="27" t="s">
        <v>20</v>
      </c>
      <c r="H86" s="26"/>
    </row>
    <row r="87" spans="1:13" x14ac:dyDescent="0.35">
      <c r="A87" s="3">
        <v>81</v>
      </c>
      <c r="B87" s="10">
        <v>39</v>
      </c>
      <c r="C87" s="17">
        <v>9.2030000000000001E-2</v>
      </c>
      <c r="D87" s="18">
        <f>C87/C86</f>
        <v>0.49213903743315507</v>
      </c>
      <c r="E87" s="23">
        <f t="shared" si="11"/>
        <v>0.40364035087719297</v>
      </c>
      <c r="F87" s="3">
        <v>85</v>
      </c>
      <c r="G87" s="3">
        <v>74</v>
      </c>
      <c r="I87"/>
      <c r="J87"/>
      <c r="K87"/>
      <c r="L87"/>
      <c r="M87"/>
    </row>
    <row r="88" spans="1:13" s="31" customFormat="1" x14ac:dyDescent="0.35">
      <c r="A88" s="27">
        <v>82</v>
      </c>
      <c r="B88" s="28">
        <v>37</v>
      </c>
      <c r="C88" s="29">
        <v>0.20899999999999999</v>
      </c>
      <c r="D88" s="30"/>
      <c r="E88" s="25"/>
      <c r="F88" s="27">
        <v>8</v>
      </c>
      <c r="G88" s="27" t="s">
        <v>20</v>
      </c>
      <c r="H88" s="26"/>
    </row>
    <row r="89" spans="1:13" x14ac:dyDescent="0.35">
      <c r="A89" s="3">
        <v>82</v>
      </c>
      <c r="B89" s="10">
        <v>59</v>
      </c>
      <c r="C89" s="17">
        <v>0.1076</v>
      </c>
      <c r="D89" s="18">
        <f>C89/$C$88</f>
        <v>0.51483253588516753</v>
      </c>
      <c r="E89" s="23">
        <f t="shared" si="11"/>
        <v>0.47192982456140348</v>
      </c>
      <c r="F89" s="3">
        <v>76</v>
      </c>
      <c r="G89" s="3">
        <v>90</v>
      </c>
      <c r="I89"/>
      <c r="J89"/>
      <c r="K89"/>
      <c r="L89"/>
      <c r="M89"/>
    </row>
    <row r="90" spans="1:13" x14ac:dyDescent="0.35">
      <c r="A90" s="3">
        <v>82</v>
      </c>
      <c r="B90" s="10">
        <v>72</v>
      </c>
      <c r="C90" s="17">
        <v>0.1123</v>
      </c>
      <c r="D90" s="18">
        <f>C90/$C$88</f>
        <v>0.53732057416267942</v>
      </c>
      <c r="E90" s="23">
        <f t="shared" si="11"/>
        <v>0.49254385964912278</v>
      </c>
      <c r="F90" s="3">
        <v>70</v>
      </c>
      <c r="G90" s="3">
        <v>88</v>
      </c>
      <c r="I90"/>
      <c r="J90"/>
      <c r="K90"/>
      <c r="L90"/>
      <c r="M90"/>
    </row>
    <row r="91" spans="1:13" s="31" customFormat="1" x14ac:dyDescent="0.35">
      <c r="A91" s="27">
        <v>83</v>
      </c>
      <c r="B91" s="28">
        <v>10</v>
      </c>
      <c r="C91" s="29">
        <v>0.188</v>
      </c>
      <c r="D91" s="30"/>
      <c r="E91" s="25"/>
      <c r="F91" s="27">
        <v>19</v>
      </c>
      <c r="G91" s="27" t="s">
        <v>20</v>
      </c>
      <c r="H91" s="26"/>
    </row>
    <row r="92" spans="1:13" x14ac:dyDescent="0.35">
      <c r="A92" s="3">
        <v>83</v>
      </c>
      <c r="B92" s="10">
        <v>24</v>
      </c>
      <c r="C92" s="17">
        <v>7.8659999999999994E-2</v>
      </c>
      <c r="D92" s="18">
        <f>C92/C91</f>
        <v>0.41840425531914888</v>
      </c>
      <c r="E92" s="23">
        <f t="shared" si="11"/>
        <v>0.34499999999999997</v>
      </c>
      <c r="F92" s="3">
        <v>94</v>
      </c>
      <c r="G92" s="3">
        <v>63</v>
      </c>
      <c r="I92"/>
      <c r="J92"/>
      <c r="K92"/>
      <c r="L92"/>
      <c r="M92"/>
    </row>
    <row r="93" spans="1:13" s="31" customFormat="1" x14ac:dyDescent="0.35">
      <c r="A93" s="27">
        <v>84</v>
      </c>
      <c r="B93" s="28">
        <v>30</v>
      </c>
      <c r="C93" s="29">
        <v>0.2</v>
      </c>
      <c r="D93" s="30"/>
      <c r="E93" s="25"/>
      <c r="F93" s="27">
        <v>20</v>
      </c>
      <c r="G93" s="27" t="s">
        <v>20</v>
      </c>
      <c r="H93" s="26"/>
    </row>
    <row r="94" spans="1:13" x14ac:dyDescent="0.35">
      <c r="A94" s="3">
        <v>84</v>
      </c>
      <c r="B94" s="10">
        <v>17</v>
      </c>
      <c r="C94" s="17">
        <v>0.105</v>
      </c>
      <c r="D94" s="18">
        <f>C94/C93</f>
        <v>0.52499999999999991</v>
      </c>
      <c r="E94" s="23">
        <f t="shared" si="11"/>
        <v>0.46052631578947367</v>
      </c>
      <c r="F94" s="3">
        <v>65</v>
      </c>
      <c r="G94" s="3">
        <v>105</v>
      </c>
      <c r="I94"/>
      <c r="J94"/>
      <c r="K94"/>
      <c r="L94"/>
      <c r="M94"/>
    </row>
    <row r="95" spans="1:13" s="31" customFormat="1" x14ac:dyDescent="0.35">
      <c r="A95" s="27">
        <v>85</v>
      </c>
      <c r="B95" s="28">
        <v>43</v>
      </c>
      <c r="C95" s="29">
        <v>0.19500000000000001</v>
      </c>
      <c r="D95" s="30"/>
      <c r="E95" s="25"/>
      <c r="F95" s="27">
        <v>17</v>
      </c>
      <c r="G95" s="27" t="s">
        <v>20</v>
      </c>
      <c r="H95" s="26"/>
    </row>
    <row r="96" spans="1:13" x14ac:dyDescent="0.35">
      <c r="A96" s="3">
        <v>85</v>
      </c>
      <c r="B96" s="10">
        <v>14</v>
      </c>
      <c r="C96" s="17">
        <v>0.10630000000000001</v>
      </c>
      <c r="D96" s="18">
        <f>C96/C95</f>
        <v>0.54512820512820515</v>
      </c>
      <c r="E96" s="23">
        <f t="shared" si="11"/>
        <v>0.4662280701754386</v>
      </c>
      <c r="F96" s="3">
        <v>61</v>
      </c>
      <c r="G96" s="3">
        <v>124</v>
      </c>
      <c r="I96"/>
      <c r="J96"/>
      <c r="K96"/>
      <c r="L96"/>
      <c r="M96"/>
    </row>
    <row r="97" spans="1:13" s="31" customFormat="1" x14ac:dyDescent="0.35">
      <c r="A97" s="27">
        <v>87</v>
      </c>
      <c r="B97" s="28">
        <v>44</v>
      </c>
      <c r="C97" s="29">
        <v>0.20799999999999999</v>
      </c>
      <c r="D97" s="30"/>
      <c r="E97" s="25"/>
      <c r="F97" s="27">
        <v>20</v>
      </c>
      <c r="G97" s="27" t="s">
        <v>20</v>
      </c>
      <c r="H97" s="26"/>
    </row>
    <row r="98" spans="1:13" x14ac:dyDescent="0.35">
      <c r="A98" s="3">
        <v>87</v>
      </c>
      <c r="B98" s="10">
        <v>52</v>
      </c>
      <c r="C98" s="17">
        <v>8.1970000000000001E-2</v>
      </c>
      <c r="D98" s="18">
        <f>C98/C97</f>
        <v>0.39408653846153846</v>
      </c>
      <c r="E98" s="23">
        <f t="shared" si="11"/>
        <v>0.35951754385964912</v>
      </c>
      <c r="F98" s="3">
        <v>68</v>
      </c>
      <c r="G98" s="3">
        <v>111</v>
      </c>
      <c r="I98"/>
      <c r="J98"/>
      <c r="K98"/>
      <c r="L98"/>
      <c r="M98"/>
    </row>
    <row r="99" spans="1:13" s="31" customFormat="1" x14ac:dyDescent="0.35">
      <c r="A99" s="27">
        <v>88</v>
      </c>
      <c r="B99" s="28">
        <v>0</v>
      </c>
      <c r="C99" s="29">
        <v>0.20799999999999999</v>
      </c>
      <c r="D99" s="30"/>
      <c r="E99" s="25"/>
      <c r="F99" s="27">
        <v>8</v>
      </c>
      <c r="G99" s="27" t="s">
        <v>20</v>
      </c>
      <c r="H99" s="26"/>
    </row>
    <row r="100" spans="1:13" x14ac:dyDescent="0.35">
      <c r="A100" s="3">
        <v>89</v>
      </c>
      <c r="B100" s="10">
        <v>69</v>
      </c>
      <c r="C100" s="17">
        <v>9.1450000000000004E-2</v>
      </c>
      <c r="D100" s="18">
        <f>C100/C99</f>
        <v>0.43966346153846159</v>
      </c>
      <c r="E100" s="23">
        <f t="shared" si="11"/>
        <v>0.40109649122807017</v>
      </c>
      <c r="F100" s="3">
        <v>78</v>
      </c>
      <c r="G100" s="3">
        <v>84</v>
      </c>
      <c r="I100"/>
      <c r="J100"/>
      <c r="K100"/>
      <c r="L100"/>
      <c r="M100"/>
    </row>
    <row r="101" spans="1:13" s="35" customFormat="1" x14ac:dyDescent="0.35">
      <c r="A101" s="3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B6" sqref="B6"/>
    </sheetView>
  </sheetViews>
  <sheetFormatPr defaultRowHeight="14.5" x14ac:dyDescent="0.35"/>
  <cols>
    <col min="3" max="3" width="10.36328125" customWidth="1"/>
  </cols>
  <sheetData>
    <row r="1" spans="1:4" x14ac:dyDescent="0.35">
      <c r="A1">
        <v>305</v>
      </c>
      <c r="B1" t="s">
        <v>12</v>
      </c>
    </row>
    <row r="2" spans="1:4" x14ac:dyDescent="0.35">
      <c r="A2">
        <v>5</v>
      </c>
      <c r="B2" t="s">
        <v>13</v>
      </c>
    </row>
    <row r="3" spans="1:4" x14ac:dyDescent="0.35">
      <c r="A3" t="s">
        <v>8</v>
      </c>
      <c r="B3" t="s">
        <v>9</v>
      </c>
    </row>
    <row r="4" spans="1:4" x14ac:dyDescent="0.35">
      <c r="A4">
        <v>100</v>
      </c>
      <c r="B4">
        <v>0.5</v>
      </c>
      <c r="C4" t="s">
        <v>11</v>
      </c>
    </row>
    <row r="5" spans="1:4" x14ac:dyDescent="0.35">
      <c r="A5">
        <v>0</v>
      </c>
      <c r="B5">
        <v>-10</v>
      </c>
      <c r="C5" t="s">
        <v>10</v>
      </c>
    </row>
    <row r="7" spans="1:4" x14ac:dyDescent="0.35">
      <c r="C7" s="9">
        <f>B9^A2</f>
        <v>3.7887923451845654E-3</v>
      </c>
    </row>
    <row r="8" spans="1:4" s="2" customFormat="1" x14ac:dyDescent="0.35">
      <c r="A8" s="2" t="s">
        <v>0</v>
      </c>
      <c r="B8" s="2" t="s">
        <v>7</v>
      </c>
      <c r="C8" s="2" t="s">
        <v>1</v>
      </c>
    </row>
    <row r="9" spans="1:4" x14ac:dyDescent="0.35">
      <c r="A9">
        <v>100</v>
      </c>
      <c r="B9" s="8">
        <f>A9/$A$1</f>
        <v>0.32786885245901637</v>
      </c>
      <c r="C9" s="9">
        <f>($B$9-B9)^$A$2/$C$7*($B$5-$B$4)+$B$4</f>
        <v>0.5</v>
      </c>
      <c r="D9" s="1"/>
    </row>
    <row r="10" spans="1:4" x14ac:dyDescent="0.35">
      <c r="A10">
        <v>98</v>
      </c>
      <c r="B10" s="8">
        <f t="shared" ref="B10:B59" si="0">A10/$A$1</f>
        <v>0.32131147540983607</v>
      </c>
      <c r="C10" s="9">
        <f t="shared" ref="C10:C59" si="1">($B$9-B10)^$A$2/$C$7*($B$5-$B$4)+$B$4</f>
        <v>0.4999999664</v>
      </c>
      <c r="D10" s="1"/>
    </row>
    <row r="11" spans="1:4" x14ac:dyDescent="0.35">
      <c r="A11">
        <v>96</v>
      </c>
      <c r="B11" s="8">
        <f t="shared" si="0"/>
        <v>0.31475409836065577</v>
      </c>
      <c r="C11" s="9">
        <f t="shared" si="1"/>
        <v>0.49999892480000002</v>
      </c>
      <c r="D11" s="1"/>
    </row>
    <row r="12" spans="1:4" x14ac:dyDescent="0.35">
      <c r="A12">
        <v>94</v>
      </c>
      <c r="B12" s="8">
        <f t="shared" si="0"/>
        <v>0.30819672131147541</v>
      </c>
      <c r="C12" s="9">
        <f t="shared" si="1"/>
        <v>0.49999183520000001</v>
      </c>
      <c r="D12" s="1"/>
    </row>
    <row r="13" spans="1:4" x14ac:dyDescent="0.35">
      <c r="A13">
        <v>92</v>
      </c>
      <c r="B13" s="8">
        <f t="shared" si="0"/>
        <v>0.30163934426229511</v>
      </c>
      <c r="C13" s="9">
        <f t="shared" si="1"/>
        <v>0.49996559359999998</v>
      </c>
      <c r="D13" s="1"/>
    </row>
    <row r="14" spans="1:4" x14ac:dyDescent="0.35">
      <c r="A14">
        <v>90</v>
      </c>
      <c r="B14" s="8">
        <f t="shared" si="0"/>
        <v>0.29508196721311475</v>
      </c>
      <c r="C14" s="9">
        <f t="shared" si="1"/>
        <v>0.49989499999999998</v>
      </c>
      <c r="D14" s="1"/>
    </row>
    <row r="15" spans="1:4" x14ac:dyDescent="0.35">
      <c r="A15">
        <v>88</v>
      </c>
      <c r="B15" s="8">
        <f t="shared" si="0"/>
        <v>0.28852459016393445</v>
      </c>
      <c r="C15" s="9">
        <f t="shared" si="1"/>
        <v>0.4997387264</v>
      </c>
      <c r="D15" s="1"/>
    </row>
    <row r="16" spans="1:4" x14ac:dyDescent="0.35">
      <c r="A16">
        <v>86</v>
      </c>
      <c r="B16" s="8">
        <f t="shared" si="0"/>
        <v>0.28196721311475409</v>
      </c>
      <c r="C16" s="9">
        <f t="shared" si="1"/>
        <v>0.49943528479999999</v>
      </c>
      <c r="D16" s="1"/>
    </row>
    <row r="17" spans="1:4" x14ac:dyDescent="0.35">
      <c r="A17">
        <v>84</v>
      </c>
      <c r="B17" s="8">
        <f t="shared" si="0"/>
        <v>0.27540983606557379</v>
      </c>
      <c r="C17" s="9">
        <f t="shared" si="1"/>
        <v>0.49889899520000003</v>
      </c>
      <c r="D17" s="1"/>
    </row>
    <row r="18" spans="1:4" x14ac:dyDescent="0.35">
      <c r="A18">
        <v>82</v>
      </c>
      <c r="B18" s="8">
        <f t="shared" si="0"/>
        <v>0.26885245901639343</v>
      </c>
      <c r="C18" s="9">
        <f t="shared" si="1"/>
        <v>0.49801595360000001</v>
      </c>
      <c r="D18" s="1"/>
    </row>
    <row r="19" spans="1:4" x14ac:dyDescent="0.35">
      <c r="A19">
        <v>80</v>
      </c>
      <c r="B19" s="8">
        <f t="shared" si="0"/>
        <v>0.26229508196721313</v>
      </c>
      <c r="C19" s="9">
        <f t="shared" si="1"/>
        <v>0.49664000000000003</v>
      </c>
      <c r="D19" s="1"/>
    </row>
    <row r="20" spans="1:4" x14ac:dyDescent="0.35">
      <c r="A20">
        <v>78</v>
      </c>
      <c r="B20" s="8">
        <f t="shared" si="0"/>
        <v>0.25573770491803277</v>
      </c>
      <c r="C20" s="9">
        <f t="shared" si="1"/>
        <v>0.49458868639999998</v>
      </c>
      <c r="D20" s="1"/>
    </row>
    <row r="21" spans="1:4" x14ac:dyDescent="0.35">
      <c r="A21">
        <v>76</v>
      </c>
      <c r="B21" s="8">
        <f t="shared" si="0"/>
        <v>0.24918032786885247</v>
      </c>
      <c r="C21" s="9">
        <f t="shared" si="1"/>
        <v>0.49163924480000004</v>
      </c>
      <c r="D21" s="1"/>
    </row>
    <row r="22" spans="1:4" x14ac:dyDescent="0.35">
      <c r="A22">
        <v>74</v>
      </c>
      <c r="B22" s="8">
        <f t="shared" si="0"/>
        <v>0.24262295081967214</v>
      </c>
      <c r="C22" s="9">
        <f t="shared" si="1"/>
        <v>0.48752455520000004</v>
      </c>
      <c r="D22" s="1"/>
    </row>
    <row r="23" spans="1:4" x14ac:dyDescent="0.35">
      <c r="A23">
        <v>72</v>
      </c>
      <c r="B23" s="8">
        <f t="shared" si="0"/>
        <v>0.23606557377049181</v>
      </c>
      <c r="C23" s="9">
        <f t="shared" si="1"/>
        <v>0.48192911360000001</v>
      </c>
      <c r="D23" s="1"/>
    </row>
    <row r="24" spans="1:4" x14ac:dyDescent="0.35">
      <c r="A24">
        <v>70</v>
      </c>
      <c r="B24" s="8">
        <f t="shared" si="0"/>
        <v>0.22950819672131148</v>
      </c>
      <c r="C24" s="9">
        <f t="shared" si="1"/>
        <v>0.47448500000000005</v>
      </c>
      <c r="D24" s="1"/>
    </row>
    <row r="25" spans="1:4" x14ac:dyDescent="0.35">
      <c r="A25">
        <v>68</v>
      </c>
      <c r="B25" s="8">
        <f t="shared" si="0"/>
        <v>0.22295081967213115</v>
      </c>
      <c r="C25" s="9">
        <f t="shared" si="1"/>
        <v>0.46476784640000002</v>
      </c>
      <c r="D25" s="1"/>
    </row>
    <row r="26" spans="1:4" x14ac:dyDescent="0.35">
      <c r="A26">
        <v>66</v>
      </c>
      <c r="B26" s="8">
        <f t="shared" si="0"/>
        <v>0.21639344262295082</v>
      </c>
      <c r="C26" s="9">
        <f t="shared" si="1"/>
        <v>0.45229280480000006</v>
      </c>
      <c r="D26" s="1"/>
    </row>
    <row r="27" spans="1:4" x14ac:dyDescent="0.35">
      <c r="A27">
        <v>64</v>
      </c>
      <c r="B27" s="8">
        <f t="shared" si="0"/>
        <v>0.20983606557377049</v>
      </c>
      <c r="C27" s="9">
        <f t="shared" si="1"/>
        <v>0.43651051520000006</v>
      </c>
      <c r="D27" s="1"/>
    </row>
    <row r="28" spans="1:4" x14ac:dyDescent="0.35">
      <c r="A28">
        <v>62</v>
      </c>
      <c r="B28" s="8">
        <f t="shared" si="0"/>
        <v>0.20327868852459016</v>
      </c>
      <c r="C28" s="9">
        <f t="shared" si="1"/>
        <v>0.41680307360000002</v>
      </c>
      <c r="D28" s="1"/>
    </row>
    <row r="29" spans="1:4" x14ac:dyDescent="0.35">
      <c r="A29">
        <v>60</v>
      </c>
      <c r="B29" s="8">
        <f t="shared" si="0"/>
        <v>0.19672131147540983</v>
      </c>
      <c r="C29" s="9">
        <f t="shared" si="1"/>
        <v>0.39248000000000005</v>
      </c>
      <c r="D29" s="1"/>
    </row>
    <row r="30" spans="1:4" x14ac:dyDescent="0.35">
      <c r="A30">
        <v>58</v>
      </c>
      <c r="B30" s="8">
        <f t="shared" si="0"/>
        <v>0.1901639344262295</v>
      </c>
      <c r="C30" s="9">
        <f t="shared" si="1"/>
        <v>0.36277420640000002</v>
      </c>
      <c r="D30" s="1"/>
    </row>
    <row r="31" spans="1:4" x14ac:dyDescent="0.35">
      <c r="A31">
        <v>56</v>
      </c>
      <c r="B31" s="8">
        <f t="shared" si="0"/>
        <v>0.18360655737704917</v>
      </c>
      <c r="C31" s="9">
        <f t="shared" si="1"/>
        <v>0.32683796480000005</v>
      </c>
      <c r="D31" s="1"/>
    </row>
    <row r="32" spans="1:4" x14ac:dyDescent="0.35">
      <c r="A32">
        <v>54</v>
      </c>
      <c r="B32" s="8">
        <f t="shared" si="0"/>
        <v>0.17704918032786884</v>
      </c>
      <c r="C32" s="9">
        <f t="shared" si="1"/>
        <v>0.28373887520000007</v>
      </c>
      <c r="D32" s="1"/>
    </row>
    <row r="33" spans="1:4" x14ac:dyDescent="0.35">
      <c r="A33">
        <v>52</v>
      </c>
      <c r="B33" s="8">
        <f t="shared" si="0"/>
        <v>0.17049180327868851</v>
      </c>
      <c r="C33" s="9">
        <f t="shared" si="1"/>
        <v>0.23245583360000005</v>
      </c>
      <c r="D33" s="1"/>
    </row>
    <row r="34" spans="1:4" x14ac:dyDescent="0.35">
      <c r="A34">
        <v>50</v>
      </c>
      <c r="B34" s="8">
        <f t="shared" si="0"/>
        <v>0.16393442622950818</v>
      </c>
      <c r="C34" s="9">
        <f t="shared" si="1"/>
        <v>0.171875</v>
      </c>
      <c r="D34" s="1"/>
    </row>
    <row r="35" spans="1:4" x14ac:dyDescent="0.35">
      <c r="A35">
        <v>48</v>
      </c>
      <c r="B35" s="8">
        <f t="shared" si="0"/>
        <v>0.15737704918032788</v>
      </c>
      <c r="C35" s="9">
        <f t="shared" si="1"/>
        <v>0.10078576640000042</v>
      </c>
      <c r="D35" s="1"/>
    </row>
    <row r="36" spans="1:4" x14ac:dyDescent="0.35">
      <c r="A36">
        <v>46</v>
      </c>
      <c r="B36" s="8">
        <f t="shared" si="0"/>
        <v>0.15081967213114755</v>
      </c>
      <c r="C36" s="9">
        <f t="shared" si="1"/>
        <v>1.7876724800000354E-2</v>
      </c>
      <c r="D36" s="1"/>
    </row>
    <row r="37" spans="1:4" x14ac:dyDescent="0.35">
      <c r="A37">
        <v>44</v>
      </c>
      <c r="B37" s="8">
        <f t="shared" si="0"/>
        <v>0.14426229508196722</v>
      </c>
      <c r="C37" s="9">
        <f t="shared" si="1"/>
        <v>-7.8268364799999657E-2</v>
      </c>
      <c r="D37" s="1"/>
    </row>
    <row r="38" spans="1:4" x14ac:dyDescent="0.35">
      <c r="A38">
        <v>42</v>
      </c>
      <c r="B38" s="8">
        <f t="shared" si="0"/>
        <v>0.13770491803278689</v>
      </c>
      <c r="C38" s="9">
        <f t="shared" si="1"/>
        <v>-0.18917460639999961</v>
      </c>
      <c r="D38" s="1"/>
    </row>
    <row r="39" spans="1:4" x14ac:dyDescent="0.35">
      <c r="A39">
        <v>40</v>
      </c>
      <c r="B39" s="8">
        <f t="shared" si="0"/>
        <v>0.13114754098360656</v>
      </c>
      <c r="C39" s="9">
        <f t="shared" si="1"/>
        <v>-0.31647999999999954</v>
      </c>
      <c r="D39" s="1"/>
    </row>
    <row r="40" spans="1:4" x14ac:dyDescent="0.35">
      <c r="A40">
        <v>38</v>
      </c>
      <c r="B40" s="8">
        <f t="shared" si="0"/>
        <v>0.12459016393442623</v>
      </c>
      <c r="C40" s="9">
        <f t="shared" si="1"/>
        <v>-0.46193947359999954</v>
      </c>
      <c r="D40" s="1"/>
    </row>
    <row r="41" spans="1:4" x14ac:dyDescent="0.35">
      <c r="A41">
        <v>36</v>
      </c>
      <c r="B41" s="8">
        <f t="shared" si="0"/>
        <v>0.11803278688524591</v>
      </c>
      <c r="C41" s="9">
        <f t="shared" si="1"/>
        <v>-0.62742891519999966</v>
      </c>
      <c r="D41" s="1"/>
    </row>
    <row r="42" spans="1:4" x14ac:dyDescent="0.35">
      <c r="A42">
        <v>34</v>
      </c>
      <c r="B42" s="8">
        <f t="shared" si="0"/>
        <v>0.11147540983606558</v>
      </c>
      <c r="C42" s="9">
        <f t="shared" si="1"/>
        <v>-0.81494920479999955</v>
      </c>
      <c r="D42" s="1"/>
    </row>
    <row r="43" spans="1:4" x14ac:dyDescent="0.35">
      <c r="A43">
        <v>32</v>
      </c>
      <c r="B43" s="8">
        <f t="shared" si="0"/>
        <v>0.10491803278688525</v>
      </c>
      <c r="C43" s="9">
        <f t="shared" si="1"/>
        <v>-1.0266302463999999</v>
      </c>
      <c r="D43" s="1"/>
    </row>
    <row r="44" spans="1:4" x14ac:dyDescent="0.35">
      <c r="A44">
        <v>30</v>
      </c>
      <c r="B44" s="8">
        <f t="shared" si="0"/>
        <v>9.8360655737704916E-2</v>
      </c>
      <c r="C44" s="9">
        <f t="shared" si="1"/>
        <v>-1.2647349999999997</v>
      </c>
      <c r="D44" s="1"/>
    </row>
    <row r="45" spans="1:4" x14ac:dyDescent="0.35">
      <c r="A45">
        <v>28</v>
      </c>
      <c r="B45" s="8">
        <f t="shared" si="0"/>
        <v>9.1803278688524587E-2</v>
      </c>
      <c r="C45" s="9">
        <f t="shared" si="1"/>
        <v>-1.5316635135999999</v>
      </c>
      <c r="D45" s="1"/>
    </row>
    <row r="46" spans="1:4" x14ac:dyDescent="0.35">
      <c r="A46">
        <v>26</v>
      </c>
      <c r="B46" s="8">
        <f t="shared" si="0"/>
        <v>8.5245901639344257E-2</v>
      </c>
      <c r="C46" s="9">
        <f t="shared" si="1"/>
        <v>-1.8299569551999992</v>
      </c>
      <c r="D46" s="1"/>
    </row>
    <row r="47" spans="1:4" x14ac:dyDescent="0.35">
      <c r="A47">
        <v>24</v>
      </c>
      <c r="B47" s="8">
        <f t="shared" si="0"/>
        <v>7.8688524590163941E-2</v>
      </c>
      <c r="C47" s="9">
        <f t="shared" si="1"/>
        <v>-2.1623016447999985</v>
      </c>
      <c r="D47" s="1"/>
    </row>
    <row r="48" spans="1:4" x14ac:dyDescent="0.35">
      <c r="A48">
        <v>22</v>
      </c>
      <c r="B48" s="8">
        <f t="shared" si="0"/>
        <v>7.2131147540983612E-2</v>
      </c>
      <c r="C48" s="9">
        <f t="shared" si="1"/>
        <v>-2.5315330864000001</v>
      </c>
      <c r="D48" s="1"/>
    </row>
    <row r="49" spans="1:4" x14ac:dyDescent="0.35">
      <c r="A49">
        <v>20</v>
      </c>
      <c r="B49" s="8">
        <f t="shared" si="0"/>
        <v>6.5573770491803282E-2</v>
      </c>
      <c r="C49" s="9">
        <f t="shared" si="1"/>
        <v>-2.9406399999999984</v>
      </c>
      <c r="D49" s="1"/>
    </row>
    <row r="50" spans="1:4" x14ac:dyDescent="0.35">
      <c r="A50">
        <v>18</v>
      </c>
      <c r="B50" s="8">
        <f t="shared" si="0"/>
        <v>5.9016393442622953E-2</v>
      </c>
      <c r="C50" s="9">
        <f t="shared" si="1"/>
        <v>-3.3927683536000002</v>
      </c>
      <c r="D50" s="1"/>
    </row>
    <row r="51" spans="1:4" x14ac:dyDescent="0.35">
      <c r="A51">
        <v>16</v>
      </c>
      <c r="B51" s="8">
        <f t="shared" si="0"/>
        <v>5.2459016393442623E-2</v>
      </c>
      <c r="C51" s="9">
        <f t="shared" si="1"/>
        <v>-3.8912253951999984</v>
      </c>
      <c r="D51" s="1"/>
    </row>
    <row r="52" spans="1:4" x14ac:dyDescent="0.35">
      <c r="A52">
        <v>14</v>
      </c>
      <c r="B52" s="8">
        <f t="shared" si="0"/>
        <v>4.5901639344262293E-2</v>
      </c>
      <c r="C52" s="9">
        <f t="shared" si="1"/>
        <v>-4.4394836848000008</v>
      </c>
      <c r="D52" s="1"/>
    </row>
    <row r="53" spans="1:4" x14ac:dyDescent="0.35">
      <c r="A53">
        <v>12</v>
      </c>
      <c r="B53" s="8">
        <f t="shared" si="0"/>
        <v>3.9344262295081971E-2</v>
      </c>
      <c r="C53" s="9">
        <f t="shared" si="1"/>
        <v>-5.0411851263999985</v>
      </c>
      <c r="D53" s="1"/>
    </row>
    <row r="54" spans="1:4" x14ac:dyDescent="0.35">
      <c r="A54">
        <v>10</v>
      </c>
      <c r="B54" s="8">
        <f t="shared" si="0"/>
        <v>3.2786885245901641E-2</v>
      </c>
      <c r="C54" s="9">
        <f t="shared" si="1"/>
        <v>-5.7001449999999991</v>
      </c>
      <c r="D54" s="1"/>
    </row>
    <row r="55" spans="1:4" x14ac:dyDescent="0.35">
      <c r="A55">
        <v>8</v>
      </c>
      <c r="B55" s="8">
        <f t="shared" si="0"/>
        <v>2.6229508196721311E-2</v>
      </c>
      <c r="C55" s="9">
        <f t="shared" si="1"/>
        <v>-6.4203559935999976</v>
      </c>
      <c r="D55" s="1"/>
    </row>
    <row r="56" spans="1:4" x14ac:dyDescent="0.35">
      <c r="A56">
        <v>6</v>
      </c>
      <c r="B56" s="8">
        <f t="shared" si="0"/>
        <v>1.9672131147540985E-2</v>
      </c>
      <c r="C56" s="9">
        <f t="shared" si="1"/>
        <v>-7.2059922352000019</v>
      </c>
      <c r="D56" s="1"/>
    </row>
    <row r="57" spans="1:4" x14ac:dyDescent="0.35">
      <c r="A57">
        <v>4</v>
      </c>
      <c r="B57" s="8">
        <f t="shared" si="0"/>
        <v>1.3114754098360656E-2</v>
      </c>
      <c r="C57" s="9">
        <f t="shared" si="1"/>
        <v>-8.0614133247999984</v>
      </c>
      <c r="D57" s="1"/>
    </row>
    <row r="58" spans="1:4" x14ac:dyDescent="0.35">
      <c r="A58">
        <v>2</v>
      </c>
      <c r="B58" s="8">
        <f t="shared" si="0"/>
        <v>6.5573770491803279E-3</v>
      </c>
      <c r="C58" s="9">
        <f t="shared" si="1"/>
        <v>-8.9911683664000019</v>
      </c>
      <c r="D58" s="1"/>
    </row>
    <row r="59" spans="1:4" x14ac:dyDescent="0.35">
      <c r="A59">
        <v>0</v>
      </c>
      <c r="B59" s="8">
        <f t="shared" si="0"/>
        <v>0</v>
      </c>
      <c r="C59" s="9">
        <f t="shared" si="1"/>
        <v>-10</v>
      </c>
      <c r="D59" s="1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Good Runs</vt:lpstr>
      <vt:lpstr>0.8.15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Cox</dc:creator>
  <cp:lastModifiedBy>Dennis Cox</cp:lastModifiedBy>
  <dcterms:created xsi:type="dcterms:W3CDTF">2023-10-17T19:51:09Z</dcterms:created>
  <dcterms:modified xsi:type="dcterms:W3CDTF">2023-10-21T16:34:43Z</dcterms:modified>
</cp:coreProperties>
</file>